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ink/ink10.xml" ContentType="application/inkml+xml"/>
  <Override PartName="/xl/ink/ink11.xml" ContentType="application/inkml+xml"/>
  <Override PartName="/xl/ink/ink12.xml" ContentType="application/inkml+xml"/>
  <Override PartName="/xl/ink/ink13.xml" ContentType="application/inkml+xml"/>
  <Override PartName="/xl/ink/ink14.xml" ContentType="application/inkml+xml"/>
  <Override PartName="/xl/ink/ink15.xml" ContentType="application/inkml+xml"/>
  <Override PartName="/xl/ink/ink16.xml" ContentType="application/inkml+xml"/>
  <Override PartName="/xl/ink/ink17.xml" ContentType="application/inkml+xml"/>
  <Override PartName="/xl/ink/ink18.xml" ContentType="application/inkml+xml"/>
  <Override PartName="/xl/ink/ink19.xml" ContentType="application/inkml+xml"/>
  <Override PartName="/xl/ink/ink20.xml" ContentType="application/inkml+xml"/>
  <Override PartName="/xl/ink/ink21.xml" ContentType="application/inkml+xml"/>
  <Override PartName="/xl/ink/ink22.xml" ContentType="application/inkml+xml"/>
  <Override PartName="/xl/ink/ink23.xml" ContentType="application/inkml+xml"/>
  <Override PartName="/xl/ink/ink24.xml" ContentType="application/inkml+xml"/>
  <Override PartName="/xl/ink/ink25.xml" ContentType="application/inkml+xml"/>
  <Override PartName="/xl/ink/ink26.xml" ContentType="application/inkml+xml"/>
  <Override PartName="/xl/ink/ink27.xml" ContentType="application/inkml+xml"/>
  <Override PartName="/xl/ink/ink28.xml" ContentType="application/inkml+xml"/>
  <Override PartName="/xl/ink/ink29.xml" ContentType="application/inkml+xml"/>
  <Override PartName="/xl/ink/ink30.xml" ContentType="application/inkml+xml"/>
  <Override PartName="/xl/ink/ink31.xml" ContentType="application/inkml+xml"/>
  <Override PartName="/xl/ink/ink32.xml" ContentType="application/inkml+xml"/>
  <Override PartName="/xl/ink/ink33.xml" ContentType="application/inkml+xml"/>
  <Override PartName="/xl/ink/ink34.xml" ContentType="application/inkml+xml"/>
  <Override PartName="/xl/ink/ink35.xml" ContentType="application/inkml+xml"/>
  <Override PartName="/xl/ink/ink36.xml" ContentType="application/inkml+xml"/>
  <Override PartName="/xl/ink/ink37.xml" ContentType="application/inkml+xml"/>
  <Override PartName="/xl/ink/ink38.xml" ContentType="application/inkml+xml"/>
  <Override PartName="/xl/ink/ink39.xml" ContentType="application/inkml+xml"/>
  <Override PartName="/xl/ink/ink40.xml" ContentType="application/inkml+xml"/>
  <Override PartName="/xl/drawings/drawing4.xml" ContentType="application/vnd.openxmlformats-officedocument.drawing+xml"/>
  <Override PartName="/xl/ink/ink41.xml" ContentType="application/inkml+xml"/>
  <Override PartName="/xl/ink/ink42.xml" ContentType="application/inkml+xml"/>
  <Override PartName="/xl/ink/ink43.xml" ContentType="application/inkml+xml"/>
  <Override PartName="/xl/ink/ink44.xml" ContentType="application/inkml+xml"/>
  <Override PartName="/xl/ink/ink45.xml" ContentType="application/inkml+xml"/>
  <Override PartName="/xl/ink/ink46.xml" ContentType="application/inkml+xml"/>
  <Override PartName="/xl/ink/ink47.xml" ContentType="application/inkml+xml"/>
  <Override PartName="/xl/ink/ink48.xml" ContentType="application/inkml+xml"/>
  <Override PartName="/xl/ink/ink49.xml" ContentType="application/inkml+xml"/>
  <Override PartName="/xl/ink/ink50.xml" ContentType="application/inkml+xml"/>
  <Override PartName="/xl/ink/ink51.xml" ContentType="application/inkml+xml"/>
  <Override PartName="/xl/ink/ink52.xml" ContentType="application/inkml+xml"/>
  <Override PartName="/xl/ink/ink53.xml" ContentType="application/inkml+xml"/>
  <Override PartName="/xl/ink/ink54.xml" ContentType="application/inkml+xml"/>
  <Override PartName="/xl/ink/ink55.xml" ContentType="application/inkml+xml"/>
  <Override PartName="/xl/ink/ink56.xml" ContentType="application/inkml+xml"/>
  <Override PartName="/xl/ink/ink57.xml" ContentType="application/inkml+xml"/>
  <Override PartName="/xl/ink/ink58.xml" ContentType="application/inkml+xml"/>
  <Override PartName="/xl/ink/ink59.xml" ContentType="application/inkml+xml"/>
  <Override PartName="/xl/ink/ink60.xml" ContentType="application/inkml+xml"/>
  <Override PartName="/xl/ink/ink61.xml" ContentType="application/inkml+xml"/>
  <Override PartName="/xl/ink/ink62.xml" ContentType="application/inkml+xml"/>
  <Override PartName="/xl/ink/ink63.xml" ContentType="application/inkml+xml"/>
  <Override PartName="/xl/ink/ink64.xml" ContentType="application/inkml+xml"/>
  <Override PartName="/xl/ink/ink65.xml" ContentType="application/inkml+xml"/>
  <Override PartName="/xl/ink/ink66.xml" ContentType="application/inkml+xml"/>
  <Override PartName="/xl/ink/ink67.xml" ContentType="application/inkml+xml"/>
  <Override PartName="/xl/ink/ink68.xml" ContentType="application/inkml+xml"/>
  <Override PartName="/xl/ink/ink69.xml" ContentType="application/inkml+xml"/>
  <Override PartName="/xl/ink/ink70.xml" ContentType="application/inkml+xml"/>
  <Override PartName="/xl/drawings/drawing5.xml" ContentType="application/vnd.openxmlformats-officedocument.drawing+xml"/>
  <Override PartName="/xl/ink/ink71.xml" ContentType="application/inkml+xml"/>
  <Override PartName="/xl/ink/ink72.xml" ContentType="application/inkml+xml"/>
  <Override PartName="/xl/ink/ink73.xml" ContentType="application/inkml+xml"/>
  <Override PartName="/xl/ink/ink74.xml" ContentType="application/inkml+xml"/>
  <Override PartName="/xl/ink/ink75.xml" ContentType="application/inkml+xml"/>
  <Override PartName="/xl/ink/ink76.xml" ContentType="application/inkml+xml"/>
  <Override PartName="/xl/ink/ink77.xml" ContentType="application/inkml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ink/ink78.xml" ContentType="application/inkml+xml"/>
  <Override PartName="/xl/ink/ink79.xml" ContentType="application/inkml+xml"/>
  <Override PartName="/xl/ink/ink80.xml" ContentType="application/inkml+xml"/>
  <Override PartName="/xl/ink/ink81.xml" ContentType="application/inkml+xml"/>
  <Override PartName="/xl/ink/ink82.xml" ContentType="application/inkml+xml"/>
  <Override PartName="/xl/ink/ink83.xml" ContentType="application/inkml+xml"/>
  <Override PartName="/xl/ink/ink84.xml" ContentType="application/inkml+xml"/>
  <Override PartName="/xl/ink/ink85.xml" ContentType="application/inkml+xml"/>
  <Override PartName="/xl/ink/ink86.xml" ContentType="application/inkml+xml"/>
  <Override PartName="/xl/drawings/drawing9.xml" ContentType="application/vnd.openxmlformats-officedocument.drawing+xml"/>
  <Override PartName="/xl/ink/ink87.xml" ContentType="application/inkml+xml"/>
  <Override PartName="/xl/ink/ink88.xml" ContentType="application/inkml+xml"/>
  <Override PartName="/xl/drawings/drawing10.xml" ContentType="application/vnd.openxmlformats-officedocument.drawing+xml"/>
  <Override PartName="/xl/ink/ink89.xml" ContentType="application/inkml+xml"/>
  <Override PartName="/xl/ink/ink90.xml" ContentType="application/inkml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0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houcomcol-my.sharepoint.com/personal/javad_amerisianaki_hccs_edu/Documents/Computer Organization/Resources/"/>
    </mc:Choice>
  </mc:AlternateContent>
  <xr:revisionPtr revIDLastSave="5" documentId="8_{F98A2619-5C2E-8C4D-8A27-17D8C7C88F5B}" xr6:coauthVersionLast="47" xr6:coauthVersionMax="47" xr10:uidLastSave="{795BFC78-2B3F-0549-9E3B-592CAA941A61}"/>
  <bookViews>
    <workbookView xWindow="40" yWindow="500" windowWidth="28760" windowHeight="16580" firstSheet="3" activeTab="15" xr2:uid="{CE68B477-771D-F248-9262-90E70C4755CB}"/>
  </bookViews>
  <sheets>
    <sheet name="Logical Gates" sheetId="18" r:id="rId1"/>
    <sheet name="OTHER-BASES-TO-DECIMAL  " sheetId="2" r:id="rId2"/>
    <sheet name="Computer Memory Capacity" sheetId="3" r:id="rId3"/>
    <sheet name="EXAMPLE 5" sheetId="4" r:id="rId4"/>
    <sheet name="D flip-flop-Nand" sheetId="5" r:id="rId5"/>
    <sheet name="D flip-flop nor" sheetId="6" r:id="rId6"/>
    <sheet name="Sheet10" sheetId="10" r:id="rId7"/>
    <sheet name="Sheet11" sheetId="11" r:id="rId8"/>
    <sheet name="Sheet12" sheetId="12" r:id="rId9"/>
    <sheet name="Sheet1 (2)" sheetId="7" r:id="rId10"/>
    <sheet name="Sheet3" sheetId="8" r:id="rId11"/>
    <sheet name="Sheet4" sheetId="9" r:id="rId12"/>
    <sheet name="Sheet16" sheetId="16" r:id="rId13"/>
    <sheet name="Sheet17" sheetId="17" r:id="rId14"/>
    <sheet name="Sheet14" sheetId="14" r:id="rId15"/>
    <sheet name="Logical Gates (2)" sheetId="19" r:id="rId1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36" i="2" l="1"/>
  <c r="M39" i="2"/>
  <c r="M38" i="2"/>
  <c r="M36" i="2"/>
  <c r="M16" i="3"/>
  <c r="K12" i="3"/>
  <c r="M12" i="3" s="1"/>
  <c r="M9" i="3"/>
  <c r="K9" i="3"/>
  <c r="I9" i="3"/>
  <c r="E7" i="3"/>
  <c r="N6" i="3"/>
  <c r="E6" i="3"/>
  <c r="N5" i="3"/>
  <c r="L5" i="3"/>
  <c r="E5" i="3"/>
  <c r="N4" i="3"/>
  <c r="L4" i="3"/>
  <c r="J4" i="3"/>
  <c r="E4" i="3"/>
  <c r="N3" i="3"/>
  <c r="L3" i="3"/>
  <c r="J3" i="3"/>
  <c r="H3" i="3"/>
  <c r="G36" i="2" l="1"/>
  <c r="I42" i="2" s="1"/>
  <c r="F36" i="2"/>
  <c r="E36" i="2"/>
  <c r="D36" i="2"/>
  <c r="G26" i="2"/>
  <c r="I32" i="2" s="1"/>
  <c r="F26" i="2"/>
  <c r="E26" i="2"/>
  <c r="I28" i="2" s="1"/>
  <c r="D26" i="2"/>
  <c r="R16" i="2"/>
  <c r="S20" i="2" s="1"/>
  <c r="Q16" i="2"/>
  <c r="P16" i="2"/>
  <c r="S19" i="2" s="1"/>
  <c r="O16" i="2"/>
  <c r="N16" i="2"/>
  <c r="S21" i="2" s="1"/>
  <c r="M16" i="2"/>
  <c r="G16" i="2"/>
  <c r="I20" i="2" s="1"/>
  <c r="F16" i="2"/>
  <c r="I21" i="2" s="1"/>
  <c r="E16" i="2"/>
  <c r="D16" i="2"/>
  <c r="I9" i="2"/>
  <c r="R5" i="2"/>
  <c r="S8" i="2" s="1"/>
  <c r="Q5" i="2"/>
  <c r="P5" i="2"/>
  <c r="O5" i="2"/>
  <c r="N5" i="2"/>
  <c r="G5" i="2"/>
  <c r="I8" i="2" s="1"/>
  <c r="F5" i="2"/>
  <c r="E5" i="2"/>
  <c r="I10" i="2" s="1"/>
  <c r="D5" i="2"/>
  <c r="I18" i="2" l="1"/>
  <c r="I22" i="2"/>
  <c r="I29" i="2"/>
  <c r="I37" i="2"/>
  <c r="S18" i="2"/>
  <c r="S22" i="2"/>
  <c r="I30" i="2"/>
  <c r="I38" i="2"/>
  <c r="I31" i="2"/>
  <c r="I39" i="2"/>
  <c r="I40" i="2"/>
  <c r="I41" i="2"/>
  <c r="I17" i="2"/>
  <c r="I27" i="2"/>
  <c r="S9" i="2"/>
  <c r="S17" i="2"/>
  <c r="I6" i="2"/>
  <c r="S6" i="2"/>
  <c r="S10" i="2"/>
  <c r="I7" i="2"/>
  <c r="I11" i="2"/>
  <c r="I19" i="2"/>
  <c r="S7" i="2"/>
  <c r="S11" i="2"/>
</calcChain>
</file>

<file path=xl/sharedStrings.xml><?xml version="1.0" encoding="utf-8"?>
<sst xmlns="http://schemas.openxmlformats.org/spreadsheetml/2006/main" count="153" uniqueCount="94">
  <si>
    <t>COVERT FROM OTHER NUMBER SYSTEMS TO DECIMAL</t>
  </si>
  <si>
    <t>BASE 9</t>
  </si>
  <si>
    <t>BASE 5</t>
  </si>
  <si>
    <t>9 ^ 3</t>
  </si>
  <si>
    <t>9 ^ 2</t>
  </si>
  <si>
    <t>9 ^ 1</t>
  </si>
  <si>
    <t>9 ^ 0</t>
  </si>
  <si>
    <t>5 ^ 5</t>
  </si>
  <si>
    <t>5 ^ 4</t>
  </si>
  <si>
    <t>5 ^ 3</t>
  </si>
  <si>
    <t>5 ^ 2</t>
  </si>
  <si>
    <t>5 ^ 1</t>
  </si>
  <si>
    <t>5 ^ 0</t>
  </si>
  <si>
    <t>DECIMAL</t>
  </si>
  <si>
    <t>FOMULA</t>
  </si>
  <si>
    <t>Calculated Decimal</t>
  </si>
  <si>
    <t>6 * 81 + 1 * 9 + 5 * 1</t>
  </si>
  <si>
    <t>1 * 81 + 2 * 9 + 1 * 1</t>
  </si>
  <si>
    <t>3 * 81 + 6 * 9 + 3 * 1</t>
  </si>
  <si>
    <t>\</t>
  </si>
  <si>
    <t>BASE 7</t>
  </si>
  <si>
    <t>BASE 3</t>
  </si>
  <si>
    <t>7^ 3</t>
  </si>
  <si>
    <t>7 ^ 2</t>
  </si>
  <si>
    <t>7 ^ 1</t>
  </si>
  <si>
    <t>7 ^ 0</t>
  </si>
  <si>
    <t>3 ^ 5</t>
  </si>
  <si>
    <t>3 ^ 4</t>
  </si>
  <si>
    <t>3 ^ 3</t>
  </si>
  <si>
    <t>3 ^ 2</t>
  </si>
  <si>
    <t>3 ^ 1</t>
  </si>
  <si>
    <t>3 ^ 0</t>
  </si>
  <si>
    <t>1 * 343 + 3 * 49 + 1 * 7 + 3 * 1</t>
  </si>
  <si>
    <t>BASE 8</t>
  </si>
  <si>
    <t>8 ^ 3</t>
  </si>
  <si>
    <t>8 ^ 2</t>
  </si>
  <si>
    <t>8 ^ 1</t>
  </si>
  <si>
    <t>8 ^ 0</t>
  </si>
  <si>
    <t>HEX 16</t>
  </si>
  <si>
    <t>16 ^ 3</t>
  </si>
  <si>
    <t>16 ^ 2</t>
  </si>
  <si>
    <t>16 ^ 1</t>
  </si>
  <si>
    <t>16 ^ 0</t>
  </si>
  <si>
    <t>BASE 16</t>
  </si>
  <si>
    <t xml:space="preserve"> </t>
  </si>
  <si>
    <t>CAPACITY</t>
  </si>
  <si>
    <t>BYTE</t>
  </si>
  <si>
    <t>KILO BYTE</t>
  </si>
  <si>
    <t>MEGA BYTE</t>
  </si>
  <si>
    <t>GIGA BYTE</t>
  </si>
  <si>
    <t>TERA BYTE</t>
  </si>
  <si>
    <t>1</t>
  </si>
  <si>
    <t>2 ^ 10B</t>
  </si>
  <si>
    <t>2 ^ 20B</t>
  </si>
  <si>
    <t>2 ^ 30B</t>
  </si>
  <si>
    <t>2 ^ 40B</t>
  </si>
  <si>
    <t>2 ^ 10K</t>
  </si>
  <si>
    <t>2 ^ 20K</t>
  </si>
  <si>
    <t>2 ^ 30K</t>
  </si>
  <si>
    <t>2 ^ 10M</t>
  </si>
  <si>
    <t>2 ^ 20M</t>
  </si>
  <si>
    <t>2 ^ 10G</t>
  </si>
  <si>
    <t>MESSAGE (M)</t>
  </si>
  <si>
    <t>REDUNDANT BITS (R)</t>
  </si>
  <si>
    <t>MESSAGE + REDUNTANT</t>
  </si>
  <si>
    <t>Redundant bits</t>
  </si>
  <si>
    <t>R3</t>
  </si>
  <si>
    <t>R2</t>
  </si>
  <si>
    <t>R1</t>
  </si>
  <si>
    <t>D4</t>
  </si>
  <si>
    <t>D3</t>
  </si>
  <si>
    <t>D2</t>
  </si>
  <si>
    <t>D1</t>
  </si>
  <si>
    <t>REDUNDANT BIT LOCATION</t>
  </si>
  <si>
    <t>1,3,5,7</t>
  </si>
  <si>
    <t>2,3,6,7</t>
  </si>
  <si>
    <t>4,5,6,7</t>
  </si>
  <si>
    <t>0011</t>
  </si>
  <si>
    <t>The output with a value of 1 will be activated first</t>
  </si>
  <si>
    <t>`</t>
  </si>
  <si>
    <t>The output with a value of 0 will be activated first</t>
  </si>
  <si>
    <t>1FD</t>
  </si>
  <si>
    <t>D</t>
  </si>
  <si>
    <t>F</t>
  </si>
  <si>
    <t>A3D418</t>
  </si>
  <si>
    <t>A</t>
  </si>
  <si>
    <t>NYBLE</t>
  </si>
  <si>
    <t>0001</t>
  </si>
  <si>
    <t>0100</t>
  </si>
  <si>
    <t>1101</t>
  </si>
  <si>
    <t>1010</t>
  </si>
  <si>
    <t>MESSAGE</t>
  </si>
  <si>
    <t>DIVISOR</t>
  </si>
  <si>
    <t>CRC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</si>
</sst>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25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20"/>
      <color rgb="FF000000"/>
      <name val="Calibri"/>
      <family val="2"/>
      <scheme val="minor"/>
    </font>
    <font>
      <b/>
      <sz val="28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24"/>
      <color rgb="FF000000"/>
      <name val="Calibri"/>
      <family val="2"/>
      <scheme val="minor"/>
    </font>
    <font>
      <b/>
      <sz val="18"/>
      <color rgb="FF002060"/>
      <name val="Calibri"/>
      <family val="2"/>
      <scheme val="minor"/>
    </font>
    <font>
      <sz val="18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8"/>
      <color rgb="FFFF0000"/>
      <name val="Calibri"/>
      <family val="2"/>
      <scheme val="minor"/>
    </font>
    <font>
      <sz val="16"/>
      <color rgb="FF000000"/>
      <name val="Calibri"/>
      <family val="2"/>
      <scheme val="minor"/>
    </font>
    <font>
      <sz val="24"/>
      <color theme="1"/>
      <name val="Calibri"/>
      <family val="2"/>
      <scheme val="minor"/>
    </font>
    <font>
      <sz val="20"/>
      <color rgb="FFFF0000"/>
      <name val="Calibri"/>
      <family val="2"/>
      <scheme val="minor"/>
    </font>
    <font>
      <sz val="22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2CC"/>
        <bgColor rgb="FF000000"/>
      </patternFill>
    </fill>
  </fills>
  <borders count="2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5">
    <xf numFmtId="0" fontId="0" fillId="0" borderId="0"/>
    <xf numFmtId="0" fontId="3" fillId="0" borderId="0"/>
    <xf numFmtId="0" fontId="1" fillId="0" borderId="0"/>
    <xf numFmtId="43" fontId="3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133">
    <xf numFmtId="0" fontId="0" fillId="0" borderId="0" xfId="0"/>
    <xf numFmtId="0" fontId="4" fillId="0" borderId="0" xfId="1" applyFont="1" applyAlignment="1">
      <alignment horizontal="center"/>
    </xf>
    <xf numFmtId="0" fontId="5" fillId="0" borderId="1" xfId="1" applyFont="1" applyBorder="1" applyAlignment="1">
      <alignment horizontal="center" vertical="center" wrapText="1"/>
    </xf>
    <xf numFmtId="0" fontId="5" fillId="0" borderId="2" xfId="1" applyFont="1" applyBorder="1" applyAlignment="1">
      <alignment horizontal="center" vertical="center" wrapText="1"/>
    </xf>
    <xf numFmtId="0" fontId="5" fillId="0" borderId="3" xfId="1" applyFont="1" applyBorder="1" applyAlignment="1">
      <alignment horizontal="center" vertical="center" wrapText="1"/>
    </xf>
    <xf numFmtId="0" fontId="6" fillId="0" borderId="0" xfId="1" applyFont="1" applyAlignment="1">
      <alignment horizontal="center"/>
    </xf>
    <xf numFmtId="0" fontId="7" fillId="0" borderId="0" xfId="1" applyFont="1" applyAlignment="1">
      <alignment horizontal="center"/>
    </xf>
    <xf numFmtId="0" fontId="7" fillId="0" borderId="4" xfId="1" applyFont="1" applyBorder="1" applyAlignment="1">
      <alignment horizontal="center"/>
    </xf>
    <xf numFmtId="0" fontId="7" fillId="0" borderId="5" xfId="1" applyFont="1" applyBorder="1" applyAlignment="1">
      <alignment horizontal="center"/>
    </xf>
    <xf numFmtId="0" fontId="7" fillId="0" borderId="6" xfId="1" applyFont="1" applyBorder="1" applyAlignment="1">
      <alignment horizontal="center"/>
    </xf>
    <xf numFmtId="0" fontId="8" fillId="0" borderId="0" xfId="1" applyFont="1" applyAlignment="1">
      <alignment horizontal="center"/>
    </xf>
    <xf numFmtId="0" fontId="7" fillId="0" borderId="1" xfId="1" applyFont="1" applyBorder="1" applyAlignment="1">
      <alignment horizontal="center"/>
    </xf>
    <xf numFmtId="0" fontId="7" fillId="0" borderId="2" xfId="1" applyFont="1" applyBorder="1" applyAlignment="1">
      <alignment horizontal="center"/>
    </xf>
    <xf numFmtId="0" fontId="7" fillId="0" borderId="3" xfId="1" applyFont="1" applyBorder="1" applyAlignment="1">
      <alignment horizontal="center"/>
    </xf>
    <xf numFmtId="49" fontId="7" fillId="0" borderId="7" xfId="1" applyNumberFormat="1" applyFont="1" applyBorder="1" applyAlignment="1">
      <alignment horizontal="center"/>
    </xf>
    <xf numFmtId="49" fontId="8" fillId="0" borderId="0" xfId="1" applyNumberFormat="1" applyFont="1" applyAlignment="1">
      <alignment horizontal="center"/>
    </xf>
    <xf numFmtId="0" fontId="7" fillId="0" borderId="8" xfId="1" applyFont="1" applyBorder="1" applyAlignment="1">
      <alignment horizontal="center"/>
    </xf>
    <xf numFmtId="49" fontId="7" fillId="0" borderId="8" xfId="1" applyNumberFormat="1" applyFont="1" applyBorder="1" applyAlignment="1">
      <alignment horizontal="center"/>
    </xf>
    <xf numFmtId="0" fontId="9" fillId="2" borderId="9" xfId="1" applyFont="1" applyFill="1" applyBorder="1" applyAlignment="1">
      <alignment horizontal="center"/>
    </xf>
    <xf numFmtId="0" fontId="7" fillId="3" borderId="7" xfId="1" applyFont="1" applyFill="1" applyBorder="1" applyAlignment="1">
      <alignment horizontal="center"/>
    </xf>
    <xf numFmtId="0" fontId="7" fillId="4" borderId="10" xfId="1" applyFont="1" applyFill="1" applyBorder="1" applyAlignment="1">
      <alignment horizontal="center"/>
    </xf>
    <xf numFmtId="0" fontId="7" fillId="4" borderId="11" xfId="1" applyFont="1" applyFill="1" applyBorder="1" applyAlignment="1">
      <alignment horizontal="center"/>
    </xf>
    <xf numFmtId="0" fontId="8" fillId="5" borderId="12" xfId="1" applyFont="1" applyFill="1" applyBorder="1" applyAlignment="1">
      <alignment horizontal="center"/>
    </xf>
    <xf numFmtId="0" fontId="10" fillId="0" borderId="13" xfId="1" applyFont="1" applyBorder="1" applyAlignment="1">
      <alignment horizontal="center"/>
    </xf>
    <xf numFmtId="0" fontId="11" fillId="0" borderId="7" xfId="1" applyFont="1" applyBorder="1" applyAlignment="1">
      <alignment horizontal="center"/>
    </xf>
    <xf numFmtId="0" fontId="4" fillId="0" borderId="7" xfId="1" applyFont="1" applyBorder="1" applyAlignment="1">
      <alignment horizontal="center"/>
    </xf>
    <xf numFmtId="0" fontId="6" fillId="5" borderId="8" xfId="1" applyFont="1" applyFill="1" applyBorder="1" applyAlignment="1">
      <alignment horizontal="center"/>
    </xf>
    <xf numFmtId="0" fontId="6" fillId="5" borderId="7" xfId="1" applyFont="1" applyFill="1" applyBorder="1" applyAlignment="1">
      <alignment horizontal="center"/>
    </xf>
    <xf numFmtId="0" fontId="2" fillId="0" borderId="14" xfId="1" applyFont="1" applyBorder="1" applyAlignment="1">
      <alignment horizontal="center"/>
    </xf>
    <xf numFmtId="0" fontId="7" fillId="2" borderId="9" xfId="1" applyFont="1" applyFill="1" applyBorder="1" applyAlignment="1">
      <alignment horizontal="center"/>
    </xf>
    <xf numFmtId="49" fontId="6" fillId="5" borderId="7" xfId="1" applyNumberFormat="1" applyFont="1" applyFill="1" applyBorder="1" applyAlignment="1">
      <alignment horizontal="center"/>
    </xf>
    <xf numFmtId="0" fontId="4" fillId="2" borderId="7" xfId="1" applyFont="1" applyFill="1" applyBorder="1" applyAlignment="1">
      <alignment horizontal="center"/>
    </xf>
    <xf numFmtId="0" fontId="4" fillId="3" borderId="7" xfId="1" applyFont="1" applyFill="1" applyBorder="1" applyAlignment="1">
      <alignment horizontal="center"/>
    </xf>
    <xf numFmtId="0" fontId="12" fillId="2" borderId="7" xfId="2" applyFont="1" applyFill="1" applyBorder="1" applyAlignment="1">
      <alignment horizontal="center"/>
    </xf>
    <xf numFmtId="0" fontId="4" fillId="0" borderId="14" xfId="1" applyFont="1" applyBorder="1" applyAlignment="1">
      <alignment horizontal="center"/>
    </xf>
    <xf numFmtId="0" fontId="6" fillId="5" borderId="14" xfId="1" applyFont="1" applyFill="1" applyBorder="1" applyAlignment="1">
      <alignment horizontal="center"/>
    </xf>
    <xf numFmtId="0" fontId="12" fillId="2" borderId="10" xfId="2" applyFont="1" applyFill="1" applyBorder="1" applyAlignment="1">
      <alignment horizontal="center"/>
    </xf>
    <xf numFmtId="0" fontId="10" fillId="0" borderId="14" xfId="1" applyFont="1" applyBorder="1" applyAlignment="1">
      <alignment horizontal="center"/>
    </xf>
    <xf numFmtId="0" fontId="7" fillId="0" borderId="9" xfId="1" applyFont="1" applyBorder="1" applyAlignment="1">
      <alignment horizontal="center"/>
    </xf>
    <xf numFmtId="0" fontId="7" fillId="0" borderId="15" xfId="1" applyFont="1" applyBorder="1" applyAlignment="1">
      <alignment horizontal="center"/>
    </xf>
    <xf numFmtId="0" fontId="7" fillId="0" borderId="16" xfId="1" applyFont="1" applyBorder="1" applyAlignment="1">
      <alignment horizontal="center"/>
    </xf>
    <xf numFmtId="0" fontId="13" fillId="0" borderId="0" xfId="1" applyFont="1" applyAlignment="1">
      <alignment horizontal="center"/>
    </xf>
    <xf numFmtId="0" fontId="5" fillId="0" borderId="0" xfId="1" applyFont="1" applyAlignment="1">
      <alignment horizontal="center"/>
    </xf>
    <xf numFmtId="0" fontId="14" fillId="0" borderId="12" xfId="1" applyFont="1" applyBorder="1" applyAlignment="1">
      <alignment horizontal="center"/>
    </xf>
    <xf numFmtId="0" fontId="13" fillId="6" borderId="1" xfId="1" applyFont="1" applyFill="1" applyBorder="1" applyAlignment="1">
      <alignment horizontal="center"/>
    </xf>
    <xf numFmtId="0" fontId="13" fillId="6" borderId="3" xfId="1" applyFont="1" applyFill="1" applyBorder="1" applyAlignment="1">
      <alignment horizontal="center"/>
    </xf>
    <xf numFmtId="0" fontId="13" fillId="7" borderId="15" xfId="1" applyFont="1" applyFill="1" applyBorder="1" applyAlignment="1">
      <alignment horizontal="center"/>
    </xf>
    <xf numFmtId="0" fontId="5" fillId="6" borderId="9" xfId="1" applyFont="1" applyFill="1" applyBorder="1" applyAlignment="1">
      <alignment horizontal="center"/>
    </xf>
    <xf numFmtId="0" fontId="5" fillId="6" borderId="16" xfId="1" applyFont="1" applyFill="1" applyBorder="1" applyAlignment="1">
      <alignment horizontal="center"/>
    </xf>
    <xf numFmtId="0" fontId="5" fillId="6" borderId="1" xfId="1" applyFont="1" applyFill="1" applyBorder="1" applyAlignment="1">
      <alignment horizontal="center"/>
    </xf>
    <xf numFmtId="0" fontId="5" fillId="6" borderId="3" xfId="1" applyFont="1" applyFill="1" applyBorder="1" applyAlignment="1">
      <alignment horizontal="center"/>
    </xf>
    <xf numFmtId="0" fontId="13" fillId="0" borderId="7" xfId="1" applyFont="1" applyBorder="1" applyAlignment="1">
      <alignment horizontal="center"/>
    </xf>
    <xf numFmtId="0" fontId="13" fillId="0" borderId="8" xfId="1" applyFont="1" applyBorder="1" applyAlignment="1">
      <alignment horizontal="center"/>
    </xf>
    <xf numFmtId="0" fontId="13" fillId="0" borderId="11" xfId="1" applyFont="1" applyBorder="1" applyAlignment="1">
      <alignment horizontal="center"/>
    </xf>
    <xf numFmtId="49" fontId="14" fillId="0" borderId="17" xfId="1" applyNumberFormat="1" applyFont="1" applyBorder="1" applyAlignment="1">
      <alignment horizontal="center"/>
    </xf>
    <xf numFmtId="49" fontId="14" fillId="0" borderId="5" xfId="1" applyNumberFormat="1" applyFont="1" applyBorder="1" applyAlignment="1">
      <alignment horizontal="center"/>
    </xf>
    <xf numFmtId="49" fontId="14" fillId="0" borderId="10" xfId="1" applyNumberFormat="1" applyFont="1" applyBorder="1" applyAlignment="1">
      <alignment horizontal="center"/>
    </xf>
    <xf numFmtId="49" fontId="5" fillId="8" borderId="7" xfId="1" applyNumberFormat="1" applyFont="1" applyFill="1" applyBorder="1" applyAlignment="1">
      <alignment horizontal="center"/>
    </xf>
    <xf numFmtId="164" fontId="5" fillId="0" borderId="7" xfId="3" applyNumberFormat="1" applyFont="1" applyBorder="1" applyAlignment="1">
      <alignment horizontal="center"/>
    </xf>
    <xf numFmtId="0" fontId="15" fillId="0" borderId="18" xfId="1" applyFont="1" applyBorder="1" applyAlignment="1">
      <alignment horizontal="center"/>
    </xf>
    <xf numFmtId="0" fontId="13" fillId="0" borderId="10" xfId="1" applyFont="1" applyBorder="1" applyAlignment="1">
      <alignment horizontal="center"/>
    </xf>
    <xf numFmtId="49" fontId="14" fillId="8" borderId="19" xfId="1" applyNumberFormat="1" applyFont="1" applyFill="1" applyBorder="1" applyAlignment="1">
      <alignment horizontal="center"/>
    </xf>
    <xf numFmtId="164" fontId="15" fillId="0" borderId="7" xfId="3" applyNumberFormat="1" applyFont="1" applyBorder="1" applyAlignment="1">
      <alignment horizontal="center"/>
    </xf>
    <xf numFmtId="164" fontId="15" fillId="0" borderId="11" xfId="3" applyNumberFormat="1" applyFont="1" applyBorder="1" applyAlignment="1">
      <alignment horizontal="center"/>
    </xf>
    <xf numFmtId="0" fontId="5" fillId="0" borderId="0" xfId="1" applyFont="1" applyAlignment="1">
      <alignment horizontal="center"/>
    </xf>
    <xf numFmtId="0" fontId="5" fillId="0" borderId="20" xfId="1" applyFont="1" applyBorder="1" applyAlignment="1">
      <alignment horizontal="center"/>
    </xf>
    <xf numFmtId="49" fontId="5" fillId="8" borderId="19" xfId="1" applyNumberFormat="1" applyFont="1" applyFill="1" applyBorder="1" applyAlignment="1">
      <alignment horizontal="center"/>
    </xf>
    <xf numFmtId="164" fontId="13" fillId="0" borderId="0" xfId="3" applyNumberFormat="1" applyFont="1" applyAlignment="1">
      <alignment horizontal="center"/>
    </xf>
    <xf numFmtId="164" fontId="15" fillId="0" borderId="18" xfId="3" applyNumberFormat="1" applyFont="1" applyBorder="1" applyAlignment="1">
      <alignment horizontal="center"/>
    </xf>
    <xf numFmtId="49" fontId="5" fillId="0" borderId="0" xfId="1" applyNumberFormat="1" applyFont="1" applyAlignment="1">
      <alignment horizontal="center"/>
    </xf>
    <xf numFmtId="164" fontId="16" fillId="0" borderId="7" xfId="1" applyNumberFormat="1" applyFont="1" applyBorder="1" applyAlignment="1">
      <alignment horizontal="center"/>
    </xf>
    <xf numFmtId="164" fontId="5" fillId="0" borderId="14" xfId="3" applyNumberFormat="1" applyFont="1" applyBorder="1" applyAlignment="1">
      <alignment horizontal="center"/>
    </xf>
    <xf numFmtId="0" fontId="5" fillId="0" borderId="21" xfId="1" applyFont="1" applyBorder="1" applyAlignment="1">
      <alignment horizontal="center"/>
    </xf>
    <xf numFmtId="0" fontId="5" fillId="0" borderId="1" xfId="1" applyFont="1" applyBorder="1" applyAlignment="1">
      <alignment horizontal="center"/>
    </xf>
    <xf numFmtId="0" fontId="5" fillId="0" borderId="3" xfId="1" applyFont="1" applyBorder="1" applyAlignment="1">
      <alignment horizontal="center"/>
    </xf>
    <xf numFmtId="0" fontId="5" fillId="0" borderId="1" xfId="1" applyFont="1" applyBorder="1" applyAlignment="1">
      <alignment horizontal="center"/>
    </xf>
    <xf numFmtId="0" fontId="5" fillId="0" borderId="3" xfId="1" applyFont="1" applyBorder="1" applyAlignment="1">
      <alignment horizontal="center"/>
    </xf>
    <xf numFmtId="43" fontId="5" fillId="0" borderId="1" xfId="4" applyFont="1" applyBorder="1" applyAlignment="1"/>
    <xf numFmtId="43" fontId="5" fillId="0" borderId="3" xfId="4" applyFont="1" applyBorder="1" applyAlignment="1"/>
    <xf numFmtId="43" fontId="5" fillId="0" borderId="1" xfId="4" applyFont="1" applyBorder="1" applyAlignment="1">
      <alignment horizontal="center" vertical="top"/>
    </xf>
    <xf numFmtId="43" fontId="5" fillId="0" borderId="3" xfId="4" applyFont="1" applyBorder="1" applyAlignment="1">
      <alignment horizontal="center" vertical="top"/>
    </xf>
    <xf numFmtId="43" fontId="5" fillId="0" borderId="1" xfId="4" applyFont="1" applyBorder="1" applyAlignment="1">
      <alignment horizontal="center"/>
    </xf>
    <xf numFmtId="43" fontId="5" fillId="0" borderId="3" xfId="4" applyFont="1" applyBorder="1" applyAlignment="1">
      <alignment horizontal="center"/>
    </xf>
    <xf numFmtId="1" fontId="5" fillId="0" borderId="1" xfId="4" applyNumberFormat="1" applyFont="1" applyBorder="1" applyAlignment="1">
      <alignment horizontal="center"/>
    </xf>
    <xf numFmtId="1" fontId="5" fillId="0" borderId="3" xfId="4" applyNumberFormat="1" applyFont="1" applyBorder="1" applyAlignment="1">
      <alignment horizontal="center"/>
    </xf>
    <xf numFmtId="164" fontId="5" fillId="0" borderId="1" xfId="4" applyNumberFormat="1" applyFont="1" applyBorder="1" applyAlignment="1">
      <alignment horizontal="center" vertical="top"/>
    </xf>
    <xf numFmtId="164" fontId="5" fillId="0" borderId="3" xfId="4" applyNumberFormat="1" applyFont="1" applyBorder="1" applyAlignment="1">
      <alignment horizontal="center" vertical="top"/>
    </xf>
    <xf numFmtId="1" fontId="5" fillId="0" borderId="1" xfId="4" applyNumberFormat="1" applyFont="1" applyBorder="1" applyAlignment="1">
      <alignment horizontal="center" vertical="top"/>
    </xf>
    <xf numFmtId="1" fontId="5" fillId="0" borderId="3" xfId="4" applyNumberFormat="1" applyFont="1" applyBorder="1" applyAlignment="1">
      <alignment horizontal="center" vertical="top"/>
    </xf>
    <xf numFmtId="0" fontId="6" fillId="0" borderId="0" xfId="1" applyFont="1"/>
    <xf numFmtId="0" fontId="4" fillId="6" borderId="1" xfId="1" applyFont="1" applyFill="1" applyBorder="1" applyAlignment="1">
      <alignment horizontal="center"/>
    </xf>
    <xf numFmtId="0" fontId="4" fillId="6" borderId="3" xfId="1" applyFont="1" applyFill="1" applyBorder="1" applyAlignment="1">
      <alignment horizontal="center"/>
    </xf>
    <xf numFmtId="0" fontId="4" fillId="6" borderId="12" xfId="1" applyFont="1" applyFill="1" applyBorder="1" applyAlignment="1">
      <alignment horizontal="center"/>
    </xf>
    <xf numFmtId="49" fontId="4" fillId="9" borderId="8" xfId="1" applyNumberFormat="1" applyFont="1" applyFill="1" applyBorder="1" applyAlignment="1">
      <alignment horizontal="center"/>
    </xf>
    <xf numFmtId="0" fontId="4" fillId="10" borderId="8" xfId="1" applyFont="1" applyFill="1" applyBorder="1" applyAlignment="1">
      <alignment horizontal="center"/>
    </xf>
    <xf numFmtId="0" fontId="4" fillId="9" borderId="8" xfId="1" applyFont="1" applyFill="1" applyBorder="1" applyAlignment="1">
      <alignment horizontal="center"/>
    </xf>
    <xf numFmtId="0" fontId="6" fillId="3" borderId="1" xfId="1" applyFont="1" applyFill="1" applyBorder="1" applyAlignment="1">
      <alignment horizontal="center"/>
    </xf>
    <xf numFmtId="0" fontId="6" fillId="3" borderId="2" xfId="1" applyFont="1" applyFill="1" applyBorder="1" applyAlignment="1">
      <alignment horizontal="center"/>
    </xf>
    <xf numFmtId="0" fontId="6" fillId="3" borderId="3" xfId="1" applyFont="1" applyFill="1" applyBorder="1" applyAlignment="1">
      <alignment horizontal="center"/>
    </xf>
    <xf numFmtId="0" fontId="6" fillId="10" borderId="0" xfId="1" applyFont="1" applyFill="1" applyAlignment="1">
      <alignment horizontal="center"/>
    </xf>
    <xf numFmtId="49" fontId="6" fillId="0" borderId="0" xfId="1" applyNumberFormat="1" applyFont="1" applyAlignment="1">
      <alignment horizontal="center"/>
    </xf>
    <xf numFmtId="0" fontId="6" fillId="3" borderId="7" xfId="1" applyFont="1" applyFill="1" applyBorder="1" applyAlignment="1">
      <alignment horizontal="center"/>
    </xf>
    <xf numFmtId="0" fontId="6" fillId="0" borderId="20" xfId="1" applyFont="1" applyBorder="1" applyAlignment="1">
      <alignment horizontal="center"/>
    </xf>
    <xf numFmtId="0" fontId="17" fillId="11" borderId="7" xfId="1" applyFont="1" applyFill="1" applyBorder="1" applyAlignment="1">
      <alignment horizontal="center"/>
    </xf>
    <xf numFmtId="0" fontId="18" fillId="12" borderId="7" xfId="1" applyFont="1" applyFill="1" applyBorder="1" applyAlignment="1">
      <alignment horizontal="center"/>
    </xf>
    <xf numFmtId="0" fontId="6" fillId="0" borderId="7" xfId="1" applyFont="1" applyBorder="1" applyAlignment="1">
      <alignment horizontal="center"/>
    </xf>
    <xf numFmtId="0" fontId="19" fillId="9" borderId="12" xfId="1" applyFont="1" applyFill="1" applyBorder="1" applyAlignment="1">
      <alignment horizontal="center" wrapText="1"/>
    </xf>
    <xf numFmtId="0" fontId="18" fillId="0" borderId="7" xfId="1" applyFont="1" applyBorder="1"/>
    <xf numFmtId="0" fontId="18" fillId="7" borderId="7" xfId="1" applyFont="1" applyFill="1" applyBorder="1" applyAlignment="1">
      <alignment horizontal="center"/>
    </xf>
    <xf numFmtId="0" fontId="20" fillId="12" borderId="7" xfId="1" applyFont="1" applyFill="1" applyBorder="1" applyAlignment="1">
      <alignment horizontal="center"/>
    </xf>
    <xf numFmtId="0" fontId="6" fillId="7" borderId="7" xfId="1" applyFont="1" applyFill="1" applyBorder="1" applyAlignment="1">
      <alignment horizontal="center"/>
    </xf>
    <xf numFmtId="0" fontId="21" fillId="13" borderId="7" xfId="1" applyFont="1" applyFill="1" applyBorder="1" applyAlignment="1">
      <alignment horizontal="center"/>
    </xf>
    <xf numFmtId="0" fontId="21" fillId="13" borderId="19" xfId="1" applyFont="1" applyFill="1" applyBorder="1" applyAlignment="1">
      <alignment horizontal="center"/>
    </xf>
    <xf numFmtId="0" fontId="12" fillId="13" borderId="8" xfId="1" applyFont="1" applyFill="1" applyBorder="1" applyAlignment="1">
      <alignment horizontal="center"/>
    </xf>
    <xf numFmtId="0" fontId="12" fillId="13" borderId="22" xfId="1" applyFont="1" applyFill="1" applyBorder="1" applyAlignment="1">
      <alignment horizontal="center"/>
    </xf>
    <xf numFmtId="0" fontId="6" fillId="9" borderId="1" xfId="0" applyFont="1" applyFill="1" applyBorder="1" applyAlignment="1">
      <alignment horizontal="center"/>
    </xf>
    <xf numFmtId="0" fontId="6" fillId="9" borderId="2" xfId="0" applyFont="1" applyFill="1" applyBorder="1" applyAlignment="1">
      <alignment horizontal="center"/>
    </xf>
    <xf numFmtId="0" fontId="6" fillId="9" borderId="3" xfId="0" applyFont="1" applyFill="1" applyBorder="1" applyAlignment="1">
      <alignment horizontal="center"/>
    </xf>
    <xf numFmtId="0" fontId="22" fillId="0" borderId="0" xfId="0" applyFont="1"/>
    <xf numFmtId="49" fontId="22" fillId="0" borderId="0" xfId="0" applyNumberFormat="1" applyFont="1" applyAlignment="1">
      <alignment horizontal="center"/>
    </xf>
    <xf numFmtId="49" fontId="22" fillId="0" borderId="1" xfId="0" applyNumberFormat="1" applyFont="1" applyBorder="1" applyAlignment="1">
      <alignment horizontal="center"/>
    </xf>
    <xf numFmtId="49" fontId="22" fillId="0" borderId="3" xfId="0" applyNumberFormat="1" applyFont="1" applyBorder="1" applyAlignment="1">
      <alignment horizontal="center"/>
    </xf>
    <xf numFmtId="49" fontId="22" fillId="0" borderId="8" xfId="0" applyNumberFormat="1" applyFont="1" applyBorder="1" applyAlignment="1">
      <alignment horizontal="center"/>
    </xf>
    <xf numFmtId="49" fontId="22" fillId="0" borderId="7" xfId="0" applyNumberFormat="1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7" xfId="0" applyFont="1" applyBorder="1" applyAlignment="1">
      <alignment horizontal="center"/>
    </xf>
    <xf numFmtId="0" fontId="4" fillId="0" borderId="23" xfId="0" applyFont="1" applyBorder="1" applyAlignment="1">
      <alignment horizontal="center"/>
    </xf>
    <xf numFmtId="0" fontId="23" fillId="0" borderId="0" xfId="0" applyFont="1" applyAlignment="1">
      <alignment horizontal="center"/>
    </xf>
    <xf numFmtId="0" fontId="4" fillId="0" borderId="1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24" fillId="7" borderId="0" xfId="0" applyFont="1" applyFill="1" applyAlignment="1">
      <alignment horizontal="center"/>
    </xf>
    <xf numFmtId="0" fontId="24" fillId="7" borderId="0" xfId="0" applyFont="1" applyFill="1"/>
  </cellXfs>
  <cellStyles count="5">
    <cellStyle name="Comma 2" xfId="3" xr:uid="{EDE554D2-BFCB-A84F-B057-AD82644CDEA4}"/>
    <cellStyle name="Comma 3" xfId="4" xr:uid="{98664CE8-8158-484A-9C05-1F370618AF8E}"/>
    <cellStyle name="Normal" xfId="0" builtinId="0"/>
    <cellStyle name="Normal 2" xfId="1" xr:uid="{E3484B7F-6CAE-8748-9794-84E931F165EF}"/>
    <cellStyle name="Normal 3" xfId="2" xr:uid="{D4A0237F-C8FB-524D-B00A-38AA95C312A8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113.png"/><Relationship Id="rId7" Type="http://schemas.openxmlformats.org/officeDocument/2006/relationships/image" Target="../media/image115.png"/><Relationship Id="rId2" Type="http://schemas.openxmlformats.org/officeDocument/2006/relationships/customXml" Target="../ink/ink89.xml"/><Relationship Id="rId1" Type="http://schemas.openxmlformats.org/officeDocument/2006/relationships/image" Target="../media/image112.png"/><Relationship Id="rId6" Type="http://schemas.openxmlformats.org/officeDocument/2006/relationships/image" Target="../media/image4.png"/><Relationship Id="rId5" Type="http://schemas.openxmlformats.org/officeDocument/2006/relationships/image" Target="../media/image114.png"/><Relationship Id="rId4" Type="http://schemas.openxmlformats.org/officeDocument/2006/relationships/customXml" Target="../ink/ink90.xml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15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.png"/><Relationship Id="rId21" Type="http://schemas.openxmlformats.org/officeDocument/2006/relationships/customXml" Target="../ink/ink10.xml"/><Relationship Id="rId42" Type="http://schemas.openxmlformats.org/officeDocument/2006/relationships/image" Target="../media/image33.png"/><Relationship Id="rId47" Type="http://schemas.openxmlformats.org/officeDocument/2006/relationships/customXml" Target="../ink/ink23.xml"/><Relationship Id="rId63" Type="http://schemas.openxmlformats.org/officeDocument/2006/relationships/customXml" Target="../ink/ink31.xml"/><Relationship Id="rId68" Type="http://schemas.openxmlformats.org/officeDocument/2006/relationships/image" Target="../media/image46.png"/><Relationship Id="rId16" Type="http://schemas.openxmlformats.org/officeDocument/2006/relationships/image" Target="../media/image20.png"/><Relationship Id="rId11" Type="http://schemas.openxmlformats.org/officeDocument/2006/relationships/customXml" Target="../ink/ink5.xml"/><Relationship Id="rId32" Type="http://schemas.openxmlformats.org/officeDocument/2006/relationships/image" Target="../media/image28.png"/><Relationship Id="rId37" Type="http://schemas.openxmlformats.org/officeDocument/2006/relationships/customXml" Target="../ink/ink18.xml"/><Relationship Id="rId53" Type="http://schemas.openxmlformats.org/officeDocument/2006/relationships/customXml" Target="../ink/ink26.xml"/><Relationship Id="rId58" Type="http://schemas.openxmlformats.org/officeDocument/2006/relationships/image" Target="../media/image41.png"/><Relationship Id="rId74" Type="http://schemas.openxmlformats.org/officeDocument/2006/relationships/image" Target="../media/image49.png"/><Relationship Id="rId79" Type="http://schemas.openxmlformats.org/officeDocument/2006/relationships/customXml" Target="../ink/ink39.xml"/><Relationship Id="rId5" Type="http://schemas.openxmlformats.org/officeDocument/2006/relationships/customXml" Target="../ink/ink2.xml"/><Relationship Id="rId61" Type="http://schemas.openxmlformats.org/officeDocument/2006/relationships/customXml" Target="../ink/ink30.xml"/><Relationship Id="rId82" Type="http://schemas.openxmlformats.org/officeDocument/2006/relationships/image" Target="../media/image53.png"/><Relationship Id="rId19" Type="http://schemas.openxmlformats.org/officeDocument/2006/relationships/customXml" Target="../ink/ink9.xml"/><Relationship Id="rId14" Type="http://schemas.openxmlformats.org/officeDocument/2006/relationships/image" Target="../media/image19.png"/><Relationship Id="rId22" Type="http://schemas.openxmlformats.org/officeDocument/2006/relationships/image" Target="../media/image23.png"/><Relationship Id="rId27" Type="http://schemas.openxmlformats.org/officeDocument/2006/relationships/customXml" Target="../ink/ink13.xml"/><Relationship Id="rId30" Type="http://schemas.openxmlformats.org/officeDocument/2006/relationships/image" Target="../media/image27.png"/><Relationship Id="rId35" Type="http://schemas.openxmlformats.org/officeDocument/2006/relationships/customXml" Target="../ink/ink17.xml"/><Relationship Id="rId43" Type="http://schemas.openxmlformats.org/officeDocument/2006/relationships/customXml" Target="../ink/ink21.xml"/><Relationship Id="rId48" Type="http://schemas.openxmlformats.org/officeDocument/2006/relationships/image" Target="../media/image36.png"/><Relationship Id="rId56" Type="http://schemas.openxmlformats.org/officeDocument/2006/relationships/image" Target="../media/image40.png"/><Relationship Id="rId64" Type="http://schemas.openxmlformats.org/officeDocument/2006/relationships/image" Target="../media/image44.png"/><Relationship Id="rId69" Type="http://schemas.openxmlformats.org/officeDocument/2006/relationships/customXml" Target="../ink/ink34.xml"/><Relationship Id="rId77" Type="http://schemas.openxmlformats.org/officeDocument/2006/relationships/customXml" Target="../ink/ink38.xml"/><Relationship Id="rId8" Type="http://schemas.openxmlformats.org/officeDocument/2006/relationships/image" Target="../media/image16.png"/><Relationship Id="rId51" Type="http://schemas.openxmlformats.org/officeDocument/2006/relationships/customXml" Target="../ink/ink25.xml"/><Relationship Id="rId72" Type="http://schemas.openxmlformats.org/officeDocument/2006/relationships/image" Target="../media/image48.png"/><Relationship Id="rId80" Type="http://schemas.openxmlformats.org/officeDocument/2006/relationships/image" Target="../media/image52.png"/><Relationship Id="rId3" Type="http://schemas.openxmlformats.org/officeDocument/2006/relationships/customXml" Target="../ink/ink1.xml"/><Relationship Id="rId12" Type="http://schemas.openxmlformats.org/officeDocument/2006/relationships/image" Target="../media/image18.png"/><Relationship Id="rId17" Type="http://schemas.openxmlformats.org/officeDocument/2006/relationships/customXml" Target="../ink/ink8.xml"/><Relationship Id="rId25" Type="http://schemas.openxmlformats.org/officeDocument/2006/relationships/customXml" Target="../ink/ink12.xml"/><Relationship Id="rId33" Type="http://schemas.openxmlformats.org/officeDocument/2006/relationships/customXml" Target="../ink/ink16.xml"/><Relationship Id="rId38" Type="http://schemas.openxmlformats.org/officeDocument/2006/relationships/image" Target="../media/image31.png"/><Relationship Id="rId46" Type="http://schemas.openxmlformats.org/officeDocument/2006/relationships/image" Target="../media/image35.png"/><Relationship Id="rId59" Type="http://schemas.openxmlformats.org/officeDocument/2006/relationships/customXml" Target="../ink/ink29.xml"/><Relationship Id="rId67" Type="http://schemas.openxmlformats.org/officeDocument/2006/relationships/customXml" Target="../ink/ink33.xml"/><Relationship Id="rId20" Type="http://schemas.openxmlformats.org/officeDocument/2006/relationships/image" Target="../media/image22.png"/><Relationship Id="rId41" Type="http://schemas.openxmlformats.org/officeDocument/2006/relationships/customXml" Target="../ink/ink20.xml"/><Relationship Id="rId54" Type="http://schemas.openxmlformats.org/officeDocument/2006/relationships/image" Target="../media/image39.png"/><Relationship Id="rId62" Type="http://schemas.openxmlformats.org/officeDocument/2006/relationships/image" Target="../media/image43.png"/><Relationship Id="rId70" Type="http://schemas.openxmlformats.org/officeDocument/2006/relationships/image" Target="../media/image47.png"/><Relationship Id="rId75" Type="http://schemas.openxmlformats.org/officeDocument/2006/relationships/customXml" Target="../ink/ink37.xml"/><Relationship Id="rId1" Type="http://schemas.openxmlformats.org/officeDocument/2006/relationships/image" Target="../media/image12.png"/><Relationship Id="rId6" Type="http://schemas.openxmlformats.org/officeDocument/2006/relationships/image" Target="../media/image15.png"/><Relationship Id="rId15" Type="http://schemas.openxmlformats.org/officeDocument/2006/relationships/customXml" Target="../ink/ink7.xml"/><Relationship Id="rId23" Type="http://schemas.openxmlformats.org/officeDocument/2006/relationships/customXml" Target="../ink/ink11.xml"/><Relationship Id="rId28" Type="http://schemas.openxmlformats.org/officeDocument/2006/relationships/image" Target="../media/image26.png"/><Relationship Id="rId36" Type="http://schemas.openxmlformats.org/officeDocument/2006/relationships/image" Target="../media/image30.png"/><Relationship Id="rId49" Type="http://schemas.openxmlformats.org/officeDocument/2006/relationships/customXml" Target="../ink/ink24.xml"/><Relationship Id="rId57" Type="http://schemas.openxmlformats.org/officeDocument/2006/relationships/customXml" Target="../ink/ink28.xml"/><Relationship Id="rId10" Type="http://schemas.openxmlformats.org/officeDocument/2006/relationships/image" Target="../media/image17.png"/><Relationship Id="rId31" Type="http://schemas.openxmlformats.org/officeDocument/2006/relationships/customXml" Target="../ink/ink15.xml"/><Relationship Id="rId44" Type="http://schemas.openxmlformats.org/officeDocument/2006/relationships/image" Target="../media/image34.png"/><Relationship Id="rId52" Type="http://schemas.openxmlformats.org/officeDocument/2006/relationships/image" Target="../media/image38.png"/><Relationship Id="rId60" Type="http://schemas.openxmlformats.org/officeDocument/2006/relationships/image" Target="../media/image42.png"/><Relationship Id="rId65" Type="http://schemas.openxmlformats.org/officeDocument/2006/relationships/customXml" Target="../ink/ink32.xml"/><Relationship Id="rId73" Type="http://schemas.openxmlformats.org/officeDocument/2006/relationships/customXml" Target="../ink/ink36.xml"/><Relationship Id="rId78" Type="http://schemas.openxmlformats.org/officeDocument/2006/relationships/image" Target="../media/image51.png"/><Relationship Id="rId81" Type="http://schemas.openxmlformats.org/officeDocument/2006/relationships/customXml" Target="../ink/ink40.xml"/><Relationship Id="rId4" Type="http://schemas.openxmlformats.org/officeDocument/2006/relationships/image" Target="../media/image14.png"/><Relationship Id="rId9" Type="http://schemas.openxmlformats.org/officeDocument/2006/relationships/customXml" Target="../ink/ink4.xml"/><Relationship Id="rId13" Type="http://schemas.openxmlformats.org/officeDocument/2006/relationships/customXml" Target="../ink/ink6.xml"/><Relationship Id="rId18" Type="http://schemas.openxmlformats.org/officeDocument/2006/relationships/image" Target="../media/image21.png"/><Relationship Id="rId39" Type="http://schemas.openxmlformats.org/officeDocument/2006/relationships/customXml" Target="../ink/ink19.xml"/><Relationship Id="rId34" Type="http://schemas.openxmlformats.org/officeDocument/2006/relationships/image" Target="../media/image29.png"/><Relationship Id="rId50" Type="http://schemas.openxmlformats.org/officeDocument/2006/relationships/image" Target="../media/image37.png"/><Relationship Id="rId55" Type="http://schemas.openxmlformats.org/officeDocument/2006/relationships/customXml" Target="../ink/ink27.xml"/><Relationship Id="rId76" Type="http://schemas.openxmlformats.org/officeDocument/2006/relationships/image" Target="../media/image50.png"/><Relationship Id="rId7" Type="http://schemas.openxmlformats.org/officeDocument/2006/relationships/customXml" Target="../ink/ink3.xml"/><Relationship Id="rId71" Type="http://schemas.openxmlformats.org/officeDocument/2006/relationships/customXml" Target="../ink/ink35.xml"/><Relationship Id="rId2" Type="http://schemas.openxmlformats.org/officeDocument/2006/relationships/image" Target="../media/image13.png"/><Relationship Id="rId29" Type="http://schemas.openxmlformats.org/officeDocument/2006/relationships/customXml" Target="../ink/ink14.xml"/><Relationship Id="rId24" Type="http://schemas.openxmlformats.org/officeDocument/2006/relationships/image" Target="../media/image24.png"/><Relationship Id="rId40" Type="http://schemas.openxmlformats.org/officeDocument/2006/relationships/image" Target="../media/image32.png"/><Relationship Id="rId45" Type="http://schemas.openxmlformats.org/officeDocument/2006/relationships/customXml" Target="../ink/ink22.xml"/><Relationship Id="rId66" Type="http://schemas.openxmlformats.org/officeDocument/2006/relationships/image" Target="../media/image45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customXml" Target="../ink/ink46.xml"/><Relationship Id="rId18" Type="http://schemas.openxmlformats.org/officeDocument/2006/relationships/image" Target="../media/image62.png"/><Relationship Id="rId26" Type="http://schemas.openxmlformats.org/officeDocument/2006/relationships/image" Target="../media/image66.png"/><Relationship Id="rId39" Type="http://schemas.openxmlformats.org/officeDocument/2006/relationships/customXml" Target="../ink/ink59.xml"/><Relationship Id="rId21" Type="http://schemas.openxmlformats.org/officeDocument/2006/relationships/customXml" Target="../ink/ink50.xml"/><Relationship Id="rId34" Type="http://schemas.openxmlformats.org/officeDocument/2006/relationships/image" Target="../media/image70.png"/><Relationship Id="rId42" Type="http://schemas.openxmlformats.org/officeDocument/2006/relationships/image" Target="../media/image74.png"/><Relationship Id="rId47" Type="http://schemas.openxmlformats.org/officeDocument/2006/relationships/customXml" Target="../ink/ink63.xml"/><Relationship Id="rId50" Type="http://schemas.openxmlformats.org/officeDocument/2006/relationships/image" Target="../media/image78.png"/><Relationship Id="rId55" Type="http://schemas.openxmlformats.org/officeDocument/2006/relationships/customXml" Target="../ink/ink67.xml"/><Relationship Id="rId7" Type="http://schemas.openxmlformats.org/officeDocument/2006/relationships/customXml" Target="../ink/ink43.xml"/><Relationship Id="rId2" Type="http://schemas.openxmlformats.org/officeDocument/2006/relationships/image" Target="../media/image10.png"/><Relationship Id="rId16" Type="http://schemas.openxmlformats.org/officeDocument/2006/relationships/image" Target="../media/image61.png"/><Relationship Id="rId29" Type="http://schemas.openxmlformats.org/officeDocument/2006/relationships/customXml" Target="../ink/ink54.xml"/><Relationship Id="rId11" Type="http://schemas.openxmlformats.org/officeDocument/2006/relationships/customXml" Target="../ink/ink45.xml"/><Relationship Id="rId24" Type="http://schemas.openxmlformats.org/officeDocument/2006/relationships/image" Target="../media/image65.png"/><Relationship Id="rId32" Type="http://schemas.openxmlformats.org/officeDocument/2006/relationships/image" Target="../media/image69.png"/><Relationship Id="rId37" Type="http://schemas.openxmlformats.org/officeDocument/2006/relationships/customXml" Target="../ink/ink58.xml"/><Relationship Id="rId40" Type="http://schemas.openxmlformats.org/officeDocument/2006/relationships/image" Target="../media/image73.png"/><Relationship Id="rId45" Type="http://schemas.openxmlformats.org/officeDocument/2006/relationships/customXml" Target="../ink/ink62.xml"/><Relationship Id="rId53" Type="http://schemas.openxmlformats.org/officeDocument/2006/relationships/customXml" Target="../ink/ink66.xml"/><Relationship Id="rId58" Type="http://schemas.openxmlformats.org/officeDocument/2006/relationships/image" Target="../media/image82.png"/><Relationship Id="rId5" Type="http://schemas.openxmlformats.org/officeDocument/2006/relationships/customXml" Target="../ink/ink42.xml"/><Relationship Id="rId61" Type="http://schemas.openxmlformats.org/officeDocument/2006/relationships/customXml" Target="../ink/ink70.xml"/><Relationship Id="rId19" Type="http://schemas.openxmlformats.org/officeDocument/2006/relationships/customXml" Target="../ink/ink49.xml"/><Relationship Id="rId14" Type="http://schemas.openxmlformats.org/officeDocument/2006/relationships/image" Target="../media/image60.png"/><Relationship Id="rId22" Type="http://schemas.openxmlformats.org/officeDocument/2006/relationships/image" Target="../media/image64.png"/><Relationship Id="rId27" Type="http://schemas.openxmlformats.org/officeDocument/2006/relationships/customXml" Target="../ink/ink53.xml"/><Relationship Id="rId30" Type="http://schemas.openxmlformats.org/officeDocument/2006/relationships/image" Target="../media/image68.png"/><Relationship Id="rId35" Type="http://schemas.openxmlformats.org/officeDocument/2006/relationships/customXml" Target="../ink/ink57.xml"/><Relationship Id="rId43" Type="http://schemas.openxmlformats.org/officeDocument/2006/relationships/customXml" Target="../ink/ink61.xml"/><Relationship Id="rId48" Type="http://schemas.openxmlformats.org/officeDocument/2006/relationships/image" Target="../media/image77.png"/><Relationship Id="rId56" Type="http://schemas.openxmlformats.org/officeDocument/2006/relationships/image" Target="../media/image81.png"/><Relationship Id="rId8" Type="http://schemas.openxmlformats.org/officeDocument/2006/relationships/image" Target="../media/image57.png"/><Relationship Id="rId51" Type="http://schemas.openxmlformats.org/officeDocument/2006/relationships/customXml" Target="../ink/ink65.xml"/><Relationship Id="rId3" Type="http://schemas.openxmlformats.org/officeDocument/2006/relationships/customXml" Target="../ink/ink41.xml"/><Relationship Id="rId12" Type="http://schemas.openxmlformats.org/officeDocument/2006/relationships/image" Target="../media/image59.png"/><Relationship Id="rId17" Type="http://schemas.openxmlformats.org/officeDocument/2006/relationships/customXml" Target="../ink/ink48.xml"/><Relationship Id="rId25" Type="http://schemas.openxmlformats.org/officeDocument/2006/relationships/customXml" Target="../ink/ink52.xml"/><Relationship Id="rId33" Type="http://schemas.openxmlformats.org/officeDocument/2006/relationships/customXml" Target="../ink/ink56.xml"/><Relationship Id="rId38" Type="http://schemas.openxmlformats.org/officeDocument/2006/relationships/image" Target="../media/image72.png"/><Relationship Id="rId46" Type="http://schemas.openxmlformats.org/officeDocument/2006/relationships/image" Target="../media/image76.png"/><Relationship Id="rId59" Type="http://schemas.openxmlformats.org/officeDocument/2006/relationships/customXml" Target="../ink/ink69.xml"/><Relationship Id="rId20" Type="http://schemas.openxmlformats.org/officeDocument/2006/relationships/image" Target="../media/image63.png"/><Relationship Id="rId41" Type="http://schemas.openxmlformats.org/officeDocument/2006/relationships/customXml" Target="../ink/ink60.xml"/><Relationship Id="rId54" Type="http://schemas.openxmlformats.org/officeDocument/2006/relationships/image" Target="../media/image80.png"/><Relationship Id="rId62" Type="http://schemas.openxmlformats.org/officeDocument/2006/relationships/image" Target="../media/image84.png"/><Relationship Id="rId1" Type="http://schemas.openxmlformats.org/officeDocument/2006/relationships/image" Target="../media/image54.png"/><Relationship Id="rId6" Type="http://schemas.openxmlformats.org/officeDocument/2006/relationships/image" Target="../media/image56.png"/><Relationship Id="rId15" Type="http://schemas.openxmlformats.org/officeDocument/2006/relationships/customXml" Target="../ink/ink47.xml"/><Relationship Id="rId23" Type="http://schemas.openxmlformats.org/officeDocument/2006/relationships/customXml" Target="../ink/ink51.xml"/><Relationship Id="rId28" Type="http://schemas.openxmlformats.org/officeDocument/2006/relationships/image" Target="../media/image67.png"/><Relationship Id="rId36" Type="http://schemas.openxmlformats.org/officeDocument/2006/relationships/image" Target="../media/image71.png"/><Relationship Id="rId49" Type="http://schemas.openxmlformats.org/officeDocument/2006/relationships/customXml" Target="../ink/ink64.xml"/><Relationship Id="rId57" Type="http://schemas.openxmlformats.org/officeDocument/2006/relationships/customXml" Target="../ink/ink68.xml"/><Relationship Id="rId10" Type="http://schemas.openxmlformats.org/officeDocument/2006/relationships/image" Target="../media/image58.png"/><Relationship Id="rId31" Type="http://schemas.openxmlformats.org/officeDocument/2006/relationships/customXml" Target="../ink/ink55.xml"/><Relationship Id="rId44" Type="http://schemas.openxmlformats.org/officeDocument/2006/relationships/image" Target="../media/image75.png"/><Relationship Id="rId52" Type="http://schemas.openxmlformats.org/officeDocument/2006/relationships/image" Target="../media/image79.png"/><Relationship Id="rId60" Type="http://schemas.openxmlformats.org/officeDocument/2006/relationships/image" Target="../media/image83.png"/><Relationship Id="rId4" Type="http://schemas.openxmlformats.org/officeDocument/2006/relationships/image" Target="../media/image55.png"/><Relationship Id="rId9" Type="http://schemas.openxmlformats.org/officeDocument/2006/relationships/customXml" Target="../ink/ink4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13" Type="http://schemas.openxmlformats.org/officeDocument/2006/relationships/customXml" Target="../ink/ink76.xml"/><Relationship Id="rId3" Type="http://schemas.openxmlformats.org/officeDocument/2006/relationships/customXml" Target="../ink/ink71.xml"/><Relationship Id="rId7" Type="http://schemas.openxmlformats.org/officeDocument/2006/relationships/customXml" Target="../ink/ink73.xml"/><Relationship Id="rId12" Type="http://schemas.openxmlformats.org/officeDocument/2006/relationships/image" Target="../media/image91.png"/><Relationship Id="rId2" Type="http://schemas.openxmlformats.org/officeDocument/2006/relationships/image" Target="../media/image86.png"/><Relationship Id="rId16" Type="http://schemas.openxmlformats.org/officeDocument/2006/relationships/image" Target="../media/image93.png"/><Relationship Id="rId1" Type="http://schemas.openxmlformats.org/officeDocument/2006/relationships/image" Target="../media/image85.png"/><Relationship Id="rId6" Type="http://schemas.openxmlformats.org/officeDocument/2006/relationships/image" Target="../media/image88.png"/><Relationship Id="rId11" Type="http://schemas.openxmlformats.org/officeDocument/2006/relationships/customXml" Target="../ink/ink75.xml"/><Relationship Id="rId5" Type="http://schemas.openxmlformats.org/officeDocument/2006/relationships/customXml" Target="../ink/ink72.xml"/><Relationship Id="rId15" Type="http://schemas.openxmlformats.org/officeDocument/2006/relationships/customXml" Target="../ink/ink77.xml"/><Relationship Id="rId10" Type="http://schemas.openxmlformats.org/officeDocument/2006/relationships/image" Target="../media/image90.png"/><Relationship Id="rId4" Type="http://schemas.openxmlformats.org/officeDocument/2006/relationships/image" Target="../media/image87.png"/><Relationship Id="rId9" Type="http://schemas.openxmlformats.org/officeDocument/2006/relationships/customXml" Target="../ink/ink74.xml"/><Relationship Id="rId14" Type="http://schemas.openxmlformats.org/officeDocument/2006/relationships/image" Target="../media/image9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Relationship Id="rId4" Type="http://schemas.openxmlformats.org/officeDocument/2006/relationships/image" Target="../media/image9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customXml" Target="../ink/ink81.xml"/><Relationship Id="rId13" Type="http://schemas.openxmlformats.org/officeDocument/2006/relationships/image" Target="../media/image105.png"/><Relationship Id="rId18" Type="http://schemas.openxmlformats.org/officeDocument/2006/relationships/customXml" Target="../ink/ink86.xml"/><Relationship Id="rId3" Type="http://schemas.openxmlformats.org/officeDocument/2006/relationships/image" Target="../media/image100.png"/><Relationship Id="rId21" Type="http://schemas.openxmlformats.org/officeDocument/2006/relationships/image" Target="../media/image8.png"/><Relationship Id="rId7" Type="http://schemas.openxmlformats.org/officeDocument/2006/relationships/image" Target="../media/image102.png"/><Relationship Id="rId12" Type="http://schemas.openxmlformats.org/officeDocument/2006/relationships/customXml" Target="../ink/ink83.xml"/><Relationship Id="rId17" Type="http://schemas.openxmlformats.org/officeDocument/2006/relationships/image" Target="../media/image107.png"/><Relationship Id="rId2" Type="http://schemas.openxmlformats.org/officeDocument/2006/relationships/customXml" Target="../ink/ink78.xml"/><Relationship Id="rId16" Type="http://schemas.openxmlformats.org/officeDocument/2006/relationships/customXml" Target="../ink/ink85.xml"/><Relationship Id="rId20" Type="http://schemas.openxmlformats.org/officeDocument/2006/relationships/image" Target="../media/image10.png"/><Relationship Id="rId1" Type="http://schemas.openxmlformats.org/officeDocument/2006/relationships/image" Target="../media/image99.png"/><Relationship Id="rId6" Type="http://schemas.openxmlformats.org/officeDocument/2006/relationships/customXml" Target="../ink/ink80.xml"/><Relationship Id="rId11" Type="http://schemas.openxmlformats.org/officeDocument/2006/relationships/image" Target="../media/image104.png"/><Relationship Id="rId5" Type="http://schemas.openxmlformats.org/officeDocument/2006/relationships/image" Target="../media/image101.png"/><Relationship Id="rId15" Type="http://schemas.openxmlformats.org/officeDocument/2006/relationships/image" Target="../media/image106.png"/><Relationship Id="rId10" Type="http://schemas.openxmlformats.org/officeDocument/2006/relationships/customXml" Target="../ink/ink82.xml"/><Relationship Id="rId19" Type="http://schemas.openxmlformats.org/officeDocument/2006/relationships/image" Target="../media/image108.png"/><Relationship Id="rId4" Type="http://schemas.openxmlformats.org/officeDocument/2006/relationships/customXml" Target="../ink/ink79.xml"/><Relationship Id="rId9" Type="http://schemas.openxmlformats.org/officeDocument/2006/relationships/image" Target="../media/image103.png"/><Relationship Id="rId14" Type="http://schemas.openxmlformats.org/officeDocument/2006/relationships/customXml" Target="../ink/ink84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7" Type="http://schemas.openxmlformats.org/officeDocument/2006/relationships/image" Target="../media/image111.png"/><Relationship Id="rId2" Type="http://schemas.openxmlformats.org/officeDocument/2006/relationships/image" Target="../media/image12.png"/><Relationship Id="rId1" Type="http://schemas.openxmlformats.org/officeDocument/2006/relationships/image" Target="../media/image109.png"/><Relationship Id="rId6" Type="http://schemas.openxmlformats.org/officeDocument/2006/relationships/customXml" Target="../ink/ink88.xml"/><Relationship Id="rId5" Type="http://schemas.openxmlformats.org/officeDocument/2006/relationships/image" Target="../media/image110.png"/><Relationship Id="rId4" Type="http://schemas.openxmlformats.org/officeDocument/2006/relationships/customXml" Target="../ink/ink8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673101</xdr:colOff>
      <xdr:row>1</xdr:row>
      <xdr:rowOff>190500</xdr:rowOff>
    </xdr:from>
    <xdr:to>
      <xdr:col>6</xdr:col>
      <xdr:colOff>297143</xdr:colOff>
      <xdr:row>17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FA7424-7D3F-7544-A366-11A04B50B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101" y="393700"/>
          <a:ext cx="4577042" cy="3200400"/>
        </a:xfrm>
        <a:prstGeom prst="rect">
          <a:avLst/>
        </a:prstGeom>
      </xdr:spPr>
    </xdr:pic>
    <xdr:clientData/>
  </xdr:twoCellAnchor>
  <xdr:twoCellAnchor editAs="oneCell">
    <xdr:from>
      <xdr:col>0</xdr:col>
      <xdr:colOff>723900</xdr:colOff>
      <xdr:row>18</xdr:row>
      <xdr:rowOff>88900</xdr:rowOff>
    </xdr:from>
    <xdr:to>
      <xdr:col>6</xdr:col>
      <xdr:colOff>203200</xdr:colOff>
      <xdr:row>34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80FFFF-7F09-4349-8567-FDDF9197A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3746500"/>
          <a:ext cx="4432300" cy="3200400"/>
        </a:xfrm>
        <a:prstGeom prst="rect">
          <a:avLst/>
        </a:prstGeom>
      </xdr:spPr>
    </xdr:pic>
    <xdr:clientData/>
  </xdr:twoCellAnchor>
  <xdr:twoCellAnchor editAs="oneCell">
    <xdr:from>
      <xdr:col>0</xdr:col>
      <xdr:colOff>800100</xdr:colOff>
      <xdr:row>35</xdr:row>
      <xdr:rowOff>50800</xdr:rowOff>
    </xdr:from>
    <xdr:to>
      <xdr:col>6</xdr:col>
      <xdr:colOff>203200</xdr:colOff>
      <xdr:row>51</xdr:row>
      <xdr:rowOff>12700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8BDAC48-8698-0A4E-B78D-A919F7AAD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7162800"/>
          <a:ext cx="4356100" cy="3213100"/>
        </a:xfrm>
        <a:prstGeom prst="rect">
          <a:avLst/>
        </a:prstGeom>
      </xdr:spPr>
    </xdr:pic>
    <xdr:clientData/>
  </xdr:twoCellAnchor>
  <xdr:twoCellAnchor editAs="oneCell">
    <xdr:from>
      <xdr:col>6</xdr:col>
      <xdr:colOff>292100</xdr:colOff>
      <xdr:row>34</xdr:row>
      <xdr:rowOff>190500</xdr:rowOff>
    </xdr:from>
    <xdr:to>
      <xdr:col>11</xdr:col>
      <xdr:colOff>469900</xdr:colOff>
      <xdr:row>50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47C1DC-F999-6A47-8E75-ED48C065C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5100" y="7099300"/>
          <a:ext cx="4305300" cy="3238500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18</xdr:row>
      <xdr:rowOff>63500</xdr:rowOff>
    </xdr:from>
    <xdr:to>
      <xdr:col>16</xdr:col>
      <xdr:colOff>584200</xdr:colOff>
      <xdr:row>34</xdr:row>
      <xdr:rowOff>101600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0EC40E-EC39-8144-BFAB-7D89C208B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75800" y="3721100"/>
          <a:ext cx="4216400" cy="3289300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35</xdr:row>
      <xdr:rowOff>38100</xdr:rowOff>
    </xdr:from>
    <xdr:to>
      <xdr:col>17</xdr:col>
      <xdr:colOff>165100</xdr:colOff>
      <xdr:row>50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44DD7EC-8071-5840-B29B-29F8F5D79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2000" y="7150100"/>
          <a:ext cx="4546600" cy="3200400"/>
        </a:xfrm>
        <a:prstGeom prst="rect">
          <a:avLst/>
        </a:prstGeom>
      </xdr:spPr>
    </xdr:pic>
    <xdr:clientData/>
  </xdr:twoCellAnchor>
  <xdr:twoCellAnchor editAs="oneCell">
    <xdr:from>
      <xdr:col>17</xdr:col>
      <xdr:colOff>355600</xdr:colOff>
      <xdr:row>35</xdr:row>
      <xdr:rowOff>0</xdr:rowOff>
    </xdr:from>
    <xdr:to>
      <xdr:col>22</xdr:col>
      <xdr:colOff>215900</xdr:colOff>
      <xdr:row>51</xdr:row>
      <xdr:rowOff>12700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0A555C-CC79-B84A-BB98-8614886F2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89100" y="7112000"/>
          <a:ext cx="3987800" cy="3263900"/>
        </a:xfrm>
        <a:prstGeom prst="rect">
          <a:avLst/>
        </a:prstGeom>
      </xdr:spPr>
    </xdr:pic>
    <xdr:clientData/>
  </xdr:twoCellAnchor>
  <xdr:twoCellAnchor editAs="oneCell">
    <xdr:from>
      <xdr:col>6</xdr:col>
      <xdr:colOff>431800</xdr:colOff>
      <xdr:row>18</xdr:row>
      <xdr:rowOff>50800</xdr:rowOff>
    </xdr:from>
    <xdr:to>
      <xdr:col>11</xdr:col>
      <xdr:colOff>292100</xdr:colOff>
      <xdr:row>34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8257FE-4B3B-E94C-A1A3-3F5D284B1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84800" y="3708400"/>
          <a:ext cx="3987800" cy="3200400"/>
        </a:xfrm>
        <a:prstGeom prst="rect">
          <a:avLst/>
        </a:prstGeom>
      </xdr:spPr>
    </xdr:pic>
    <xdr:clientData/>
  </xdr:twoCellAnchor>
  <xdr:twoCellAnchor editAs="oneCell">
    <xdr:from>
      <xdr:col>6</xdr:col>
      <xdr:colOff>469901</xdr:colOff>
      <xdr:row>1</xdr:row>
      <xdr:rowOff>177800</xdr:rowOff>
    </xdr:from>
    <xdr:to>
      <xdr:col>11</xdr:col>
      <xdr:colOff>236424</xdr:colOff>
      <xdr:row>17</xdr:row>
      <xdr:rowOff>127000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C5CCCE2-A7D5-444E-96DF-40C274D34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2901" y="381000"/>
          <a:ext cx="3894023" cy="3200400"/>
        </a:xfrm>
        <a:prstGeom prst="rect">
          <a:avLst/>
        </a:prstGeom>
      </xdr:spPr>
    </xdr:pic>
    <xdr:clientData/>
  </xdr:twoCellAnchor>
  <xdr:twoCellAnchor editAs="oneCell">
    <xdr:from>
      <xdr:col>17</xdr:col>
      <xdr:colOff>317500</xdr:colOff>
      <xdr:row>18</xdr:row>
      <xdr:rowOff>25400</xdr:rowOff>
    </xdr:from>
    <xdr:to>
      <xdr:col>22</xdr:col>
      <xdr:colOff>177800</xdr:colOff>
      <xdr:row>33</xdr:row>
      <xdr:rowOff>190500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9F18B0B-15E3-A34E-91F3-99ABB2255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51000" y="3683000"/>
          <a:ext cx="3987800" cy="3213100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381000</xdr:colOff>
      <xdr:row>1</xdr:row>
      <xdr:rowOff>101600</xdr:rowOff>
    </xdr:from>
    <xdr:to>
      <xdr:col>16</xdr:col>
      <xdr:colOff>520700</xdr:colOff>
      <xdr:row>17</xdr:row>
      <xdr:rowOff>127000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4019E8A-6FE6-3541-BB02-B537B5578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1500" y="304800"/>
          <a:ext cx="4267200" cy="3276600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0</xdr:row>
      <xdr:rowOff>38100</xdr:rowOff>
    </xdr:from>
    <xdr:to>
      <xdr:col>22</xdr:col>
      <xdr:colOff>152400</xdr:colOff>
      <xdr:row>17</xdr:row>
      <xdr:rowOff>50800</xdr:rowOff>
    </xdr:to>
    <xdr:pic>
      <xdr:nvPicPr>
        <xdr:cNvPr id="13" name="Picture 12" descr="NAND Gate - Logic Gates Tutorial">
          <a:extLst>
            <a:ext uri="{FF2B5EF4-FFF2-40B4-BE49-F238E27FC236}">
              <a16:creationId xmlns:a16="http://schemas.microsoft.com/office/drawing/2014/main" id="{DDB9FD86-1BEA-4049-ADD2-725C005C4C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1600" y="38100"/>
          <a:ext cx="4241800" cy="346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39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DC270F-234D-0084-8A44-B0B5DDCB9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950200"/>
        </a:xfrm>
        <a:prstGeom prst="rect">
          <a:avLst/>
        </a:prstGeom>
      </xdr:spPr>
    </xdr:pic>
    <xdr:clientData/>
  </xdr:twoCellAnchor>
  <xdr:twoCellAnchor editAs="oneCell">
    <xdr:from>
      <xdr:col>4</xdr:col>
      <xdr:colOff>815320</xdr:colOff>
      <xdr:row>14</xdr:row>
      <xdr:rowOff>30880</xdr:rowOff>
    </xdr:from>
    <xdr:to>
      <xdr:col>4</xdr:col>
      <xdr:colOff>821440</xdr:colOff>
      <xdr:row>15</xdr:row>
      <xdr:rowOff>6600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">
          <xdr14:nvContentPartPr>
            <xdr14:cNvPr id="4" name="Ink 3">
              <a:extLst>
                <a:ext uri="{FF2B5EF4-FFF2-40B4-BE49-F238E27FC236}">
                  <a16:creationId xmlns:a16="http://schemas.microsoft.com/office/drawing/2014/main" id="{2831B66F-70DB-35BC-0B60-DEC2C0BA7647}"/>
                </a:ext>
              </a:extLst>
            </xdr14:cNvPr>
            <xdr14:cNvContentPartPr/>
          </xdr14:nvContentPartPr>
          <xdr14:nvPr macro=""/>
          <xdr14:xfrm>
            <a:off x="4117320" y="2875680"/>
            <a:ext cx="6120" cy="178920"/>
          </xdr14:xfrm>
        </xdr:contentPart>
      </mc:Choice>
      <mc:Fallback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2831B66F-70DB-35BC-0B60-DEC2C0BA7647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4108680" y="2866680"/>
              <a:ext cx="23760" cy="196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668080</xdr:colOff>
      <xdr:row>12</xdr:row>
      <xdr:rowOff>161880</xdr:rowOff>
    </xdr:from>
    <xdr:to>
      <xdr:col>4</xdr:col>
      <xdr:colOff>749080</xdr:colOff>
      <xdr:row>13</xdr:row>
      <xdr:rowOff>51200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">
          <xdr14:nvContentPartPr>
            <xdr14:cNvPr id="5" name="Ink 4">
              <a:extLst>
                <a:ext uri="{FF2B5EF4-FFF2-40B4-BE49-F238E27FC236}">
                  <a16:creationId xmlns:a16="http://schemas.microsoft.com/office/drawing/2014/main" id="{98763414-387D-25BC-79EF-CF7A07AAF8B1}"/>
                </a:ext>
              </a:extLst>
            </xdr14:cNvPr>
            <xdr14:cNvContentPartPr/>
          </xdr14:nvContentPartPr>
          <xdr14:nvPr macro=""/>
          <xdr14:xfrm>
            <a:off x="3970080" y="2600280"/>
            <a:ext cx="81000" cy="92520"/>
          </xdr14:xfrm>
        </xdr:contentPart>
      </mc:Choice>
      <mc:Fallback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98763414-387D-25BC-79EF-CF7A07AAF8B1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3961440" y="2591280"/>
              <a:ext cx="98640" cy="1101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762000</xdr:colOff>
      <xdr:row>18</xdr:row>
      <xdr:rowOff>38100</xdr:rowOff>
    </xdr:from>
    <xdr:to>
      <xdr:col>15</xdr:col>
      <xdr:colOff>114300</xdr:colOff>
      <xdr:row>34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46482F-E22D-1144-871A-EAA26A969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3695700"/>
          <a:ext cx="4305300" cy="3238500"/>
        </a:xfrm>
        <a:prstGeom prst="rect">
          <a:avLst/>
        </a:prstGeom>
      </xdr:spPr>
    </xdr:pic>
    <xdr:clientData/>
  </xdr:twoCellAnchor>
  <xdr:twoCellAnchor editAs="oneCell">
    <xdr:from>
      <xdr:col>9</xdr:col>
      <xdr:colOff>749300</xdr:colOff>
      <xdr:row>3</xdr:row>
      <xdr:rowOff>152400</xdr:rowOff>
    </xdr:from>
    <xdr:to>
      <xdr:col>18</xdr:col>
      <xdr:colOff>660400</xdr:colOff>
      <xdr:row>17</xdr:row>
      <xdr:rowOff>50800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6896EFD-1472-9BF5-6AE6-CDCD324A9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8800" y="762000"/>
          <a:ext cx="7340600" cy="274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317500</xdr:colOff>
      <xdr:row>17</xdr:row>
      <xdr:rowOff>177800</xdr:rowOff>
    </xdr:from>
    <xdr:to>
      <xdr:col>20</xdr:col>
      <xdr:colOff>177800</xdr:colOff>
      <xdr:row>33</xdr:row>
      <xdr:rowOff>127000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16C9062-95C1-214E-AB67-ECA0F6EB8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00" y="3632200"/>
          <a:ext cx="3987800" cy="3200400"/>
        </a:xfrm>
        <a:prstGeom prst="rect">
          <a:avLst/>
        </a:prstGeom>
      </xdr:spPr>
    </xdr:pic>
    <xdr:clientData/>
  </xdr:twoCellAnchor>
  <xdr:twoCellAnchor>
    <xdr:from>
      <xdr:col>1</xdr:col>
      <xdr:colOff>431800</xdr:colOff>
      <xdr:row>28</xdr:row>
      <xdr:rowOff>139700</xdr:rowOff>
    </xdr:from>
    <xdr:to>
      <xdr:col>3</xdr:col>
      <xdr:colOff>749300</xdr:colOff>
      <xdr:row>31</xdr:row>
      <xdr:rowOff>76200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AEA91AF1-9EC5-E31B-431F-00CBCA1196E5}"/>
            </a:ext>
          </a:extLst>
        </xdr:cNvPr>
        <xdr:cNvSpPr txBox="1"/>
      </xdr:nvSpPr>
      <xdr:spPr>
        <a:xfrm>
          <a:off x="1257300" y="5829300"/>
          <a:ext cx="1968500" cy="546100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5 and 6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673101</xdr:colOff>
      <xdr:row>1</xdr:row>
      <xdr:rowOff>190500</xdr:rowOff>
    </xdr:from>
    <xdr:to>
      <xdr:col>6</xdr:col>
      <xdr:colOff>297143</xdr:colOff>
      <xdr:row>17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49FA47-6BEF-B14E-85CC-F66FDF6FB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101" y="393700"/>
          <a:ext cx="4577042" cy="3200400"/>
        </a:xfrm>
        <a:prstGeom prst="rect">
          <a:avLst/>
        </a:prstGeom>
      </xdr:spPr>
    </xdr:pic>
    <xdr:clientData/>
  </xdr:twoCellAnchor>
  <xdr:twoCellAnchor editAs="oneCell">
    <xdr:from>
      <xdr:col>0</xdr:col>
      <xdr:colOff>723900</xdr:colOff>
      <xdr:row>18</xdr:row>
      <xdr:rowOff>88900</xdr:rowOff>
    </xdr:from>
    <xdr:to>
      <xdr:col>6</xdr:col>
      <xdr:colOff>203200</xdr:colOff>
      <xdr:row>34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37CB7B-8BDE-084B-81B7-F901870BC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3746500"/>
          <a:ext cx="4432300" cy="3200400"/>
        </a:xfrm>
        <a:prstGeom prst="rect">
          <a:avLst/>
        </a:prstGeom>
      </xdr:spPr>
    </xdr:pic>
    <xdr:clientData/>
  </xdr:twoCellAnchor>
  <xdr:twoCellAnchor editAs="oneCell">
    <xdr:from>
      <xdr:col>0</xdr:col>
      <xdr:colOff>800100</xdr:colOff>
      <xdr:row>35</xdr:row>
      <xdr:rowOff>50800</xdr:rowOff>
    </xdr:from>
    <xdr:to>
      <xdr:col>6</xdr:col>
      <xdr:colOff>203200</xdr:colOff>
      <xdr:row>51</xdr:row>
      <xdr:rowOff>12700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8322EC-EBC6-A049-8EF0-6DDC6F079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7162800"/>
          <a:ext cx="4356100" cy="3213100"/>
        </a:xfrm>
        <a:prstGeom prst="rect">
          <a:avLst/>
        </a:prstGeom>
      </xdr:spPr>
    </xdr:pic>
    <xdr:clientData/>
  </xdr:twoCellAnchor>
  <xdr:twoCellAnchor editAs="oneCell">
    <xdr:from>
      <xdr:col>6</xdr:col>
      <xdr:colOff>292100</xdr:colOff>
      <xdr:row>34</xdr:row>
      <xdr:rowOff>190500</xdr:rowOff>
    </xdr:from>
    <xdr:to>
      <xdr:col>11</xdr:col>
      <xdr:colOff>469900</xdr:colOff>
      <xdr:row>50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CF0D20-0E57-6E47-889D-AD588F0C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5100" y="7099300"/>
          <a:ext cx="4305300" cy="3238500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18</xdr:row>
      <xdr:rowOff>63500</xdr:rowOff>
    </xdr:from>
    <xdr:to>
      <xdr:col>16</xdr:col>
      <xdr:colOff>584200</xdr:colOff>
      <xdr:row>34</xdr:row>
      <xdr:rowOff>101600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EDA658-4D1B-4442-B862-A76571C27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75800" y="3721100"/>
          <a:ext cx="4216400" cy="3289300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35</xdr:row>
      <xdr:rowOff>38100</xdr:rowOff>
    </xdr:from>
    <xdr:to>
      <xdr:col>17</xdr:col>
      <xdr:colOff>165100</xdr:colOff>
      <xdr:row>50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58E363-577A-FC43-B729-0ED1AC271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2000" y="7150100"/>
          <a:ext cx="4546600" cy="3200400"/>
        </a:xfrm>
        <a:prstGeom prst="rect">
          <a:avLst/>
        </a:prstGeom>
      </xdr:spPr>
    </xdr:pic>
    <xdr:clientData/>
  </xdr:twoCellAnchor>
  <xdr:twoCellAnchor editAs="oneCell">
    <xdr:from>
      <xdr:col>17</xdr:col>
      <xdr:colOff>355600</xdr:colOff>
      <xdr:row>35</xdr:row>
      <xdr:rowOff>0</xdr:rowOff>
    </xdr:from>
    <xdr:to>
      <xdr:col>22</xdr:col>
      <xdr:colOff>215900</xdr:colOff>
      <xdr:row>51</xdr:row>
      <xdr:rowOff>12700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61C062-E11E-7A4F-88F1-3B5686619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89100" y="7112000"/>
          <a:ext cx="3987800" cy="3263900"/>
        </a:xfrm>
        <a:prstGeom prst="rect">
          <a:avLst/>
        </a:prstGeom>
      </xdr:spPr>
    </xdr:pic>
    <xdr:clientData/>
  </xdr:twoCellAnchor>
  <xdr:twoCellAnchor editAs="oneCell">
    <xdr:from>
      <xdr:col>6</xdr:col>
      <xdr:colOff>431800</xdr:colOff>
      <xdr:row>18</xdr:row>
      <xdr:rowOff>50800</xdr:rowOff>
    </xdr:from>
    <xdr:to>
      <xdr:col>11</xdr:col>
      <xdr:colOff>292100</xdr:colOff>
      <xdr:row>34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C866E28-EDEE-4944-B571-3B8B228E8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84800" y="3708400"/>
          <a:ext cx="3987800" cy="3200400"/>
        </a:xfrm>
        <a:prstGeom prst="rect">
          <a:avLst/>
        </a:prstGeom>
      </xdr:spPr>
    </xdr:pic>
    <xdr:clientData/>
  </xdr:twoCellAnchor>
  <xdr:twoCellAnchor editAs="oneCell">
    <xdr:from>
      <xdr:col>6</xdr:col>
      <xdr:colOff>469901</xdr:colOff>
      <xdr:row>1</xdr:row>
      <xdr:rowOff>177800</xdr:rowOff>
    </xdr:from>
    <xdr:to>
      <xdr:col>11</xdr:col>
      <xdr:colOff>236424</xdr:colOff>
      <xdr:row>17</xdr:row>
      <xdr:rowOff>127000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DBAB364-7E5D-9E42-A24E-59EF55851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2901" y="381000"/>
          <a:ext cx="3894023" cy="3200400"/>
        </a:xfrm>
        <a:prstGeom prst="rect">
          <a:avLst/>
        </a:prstGeom>
      </xdr:spPr>
    </xdr:pic>
    <xdr:clientData/>
  </xdr:twoCellAnchor>
  <xdr:twoCellAnchor editAs="oneCell">
    <xdr:from>
      <xdr:col>17</xdr:col>
      <xdr:colOff>317500</xdr:colOff>
      <xdr:row>18</xdr:row>
      <xdr:rowOff>25400</xdr:rowOff>
    </xdr:from>
    <xdr:to>
      <xdr:col>22</xdr:col>
      <xdr:colOff>177800</xdr:colOff>
      <xdr:row>33</xdr:row>
      <xdr:rowOff>190500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D859F7-273B-5544-8B47-A349874E9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51000" y="3683000"/>
          <a:ext cx="3987800" cy="3213100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381000</xdr:colOff>
      <xdr:row>1</xdr:row>
      <xdr:rowOff>101600</xdr:rowOff>
    </xdr:from>
    <xdr:to>
      <xdr:col>16</xdr:col>
      <xdr:colOff>520700</xdr:colOff>
      <xdr:row>17</xdr:row>
      <xdr:rowOff>127000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B45B366-8922-3748-9685-BAC282F72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1500" y="304800"/>
          <a:ext cx="4267200" cy="3276600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0</xdr:row>
      <xdr:rowOff>38100</xdr:rowOff>
    </xdr:from>
    <xdr:to>
      <xdr:col>22</xdr:col>
      <xdr:colOff>152400</xdr:colOff>
      <xdr:row>17</xdr:row>
      <xdr:rowOff>50800</xdr:rowOff>
    </xdr:to>
    <xdr:pic>
      <xdr:nvPicPr>
        <xdr:cNvPr id="13" name="Picture 12" descr="NAND Gate - Logic Gates Tutorial">
          <a:extLst>
            <a:ext uri="{FF2B5EF4-FFF2-40B4-BE49-F238E27FC236}">
              <a16:creationId xmlns:a16="http://schemas.microsoft.com/office/drawing/2014/main" id="{F9320E03-E1B8-1749-AD8F-A2AA507E20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1600" y="38100"/>
          <a:ext cx="4241800" cy="346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9</xdr:col>
      <xdr:colOff>736600</xdr:colOff>
      <xdr:row>66</xdr:row>
      <xdr:rowOff>101600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987E15-754F-CD40-A1C5-4F0D27181D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0" y="10769600"/>
          <a:ext cx="7340600" cy="2743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0</xdr:colOff>
      <xdr:row>1</xdr:row>
      <xdr:rowOff>304800</xdr:rowOff>
    </xdr:from>
    <xdr:to>
      <xdr:col>18</xdr:col>
      <xdr:colOff>25400</xdr:colOff>
      <xdr:row>3</xdr:row>
      <xdr:rowOff>127000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EC4AD30A-8B5A-8543-8985-87C3A2ACA7E0}"/>
            </a:ext>
          </a:extLst>
        </xdr:cNvPr>
        <xdr:cNvSpPr txBox="1"/>
      </xdr:nvSpPr>
      <xdr:spPr>
        <a:xfrm>
          <a:off x="8458200" y="622300"/>
          <a:ext cx="2514600" cy="495300"/>
        </a:xfrm>
        <a:prstGeom prst="rect">
          <a:avLst/>
        </a:prstGeom>
        <a:solidFill>
          <a:schemeClr val="accent4">
            <a:lumMod val="75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000"/>
            <a:t>HAMMING CODE</a:t>
          </a:r>
        </a:p>
      </xdr:txBody>
    </xdr:sp>
    <xdr:clientData/>
  </xdr:twoCellAnchor>
  <xdr:twoCellAnchor>
    <xdr:from>
      <xdr:col>18</xdr:col>
      <xdr:colOff>127000</xdr:colOff>
      <xdr:row>9</xdr:row>
      <xdr:rowOff>215900</xdr:rowOff>
    </xdr:from>
    <xdr:to>
      <xdr:col>21</xdr:col>
      <xdr:colOff>101600</xdr:colOff>
      <xdr:row>11</xdr:row>
      <xdr:rowOff>101600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6A7CB336-6E2F-0443-A50C-B8A0D58C342C}"/>
            </a:ext>
          </a:extLst>
        </xdr:cNvPr>
        <xdr:cNvSpPr txBox="1"/>
      </xdr:nvSpPr>
      <xdr:spPr>
        <a:xfrm>
          <a:off x="11074400" y="3073400"/>
          <a:ext cx="2070100" cy="520700"/>
        </a:xfrm>
        <a:prstGeom prst="rect">
          <a:avLst/>
        </a:prstGeom>
        <a:solidFill>
          <a:schemeClr val="accent4">
            <a:lumMod val="75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000"/>
            <a:t>HAMMING CODE</a:t>
          </a:r>
        </a:p>
      </xdr:txBody>
    </xdr:sp>
    <xdr:clientData/>
  </xdr:twoCellAnchor>
  <xdr:oneCellAnchor>
    <xdr:from>
      <xdr:col>1</xdr:col>
      <xdr:colOff>41275</xdr:colOff>
      <xdr:row>10</xdr:row>
      <xdr:rowOff>90487</xdr:rowOff>
    </xdr:from>
    <xdr:ext cx="255198" cy="25500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469C14F2-7959-B14A-809B-F858DA99DCE9}"/>
                </a:ext>
              </a:extLst>
            </xdr:cNvPr>
            <xdr:cNvSpPr txBox="1"/>
          </xdr:nvSpPr>
          <xdr:spPr>
            <a:xfrm>
              <a:off x="1527175" y="3278187"/>
              <a:ext cx="255198" cy="25500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6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600">
                            <a:latin typeface="Cambria Math" panose="02040503050406030204" pitchFamily="18" charset="0"/>
                          </a:rPr>
                          <m:t>2</m:t>
                        </m:r>
                      </m:e>
                      <m:sup>
                        <m:r>
                          <a:rPr lang="en-US" sz="1600" i="0">
                            <a:latin typeface="Cambria Math" panose="02040503050406030204" pitchFamily="18" charset="0"/>
                          </a:rPr>
                          <m:t>0</m:t>
                        </m:r>
                      </m:sup>
                    </m:sSup>
                  </m:oMath>
                </m:oMathPara>
              </a14:m>
              <a:endParaRPr lang="en-US" sz="1600"/>
            </a:p>
          </xdr:txBody>
        </xdr:sp>
      </mc:Choice>
      <mc:Fallback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469C14F2-7959-B14A-809B-F858DA99DCE9}"/>
                </a:ext>
              </a:extLst>
            </xdr:cNvPr>
            <xdr:cNvSpPr txBox="1"/>
          </xdr:nvSpPr>
          <xdr:spPr>
            <a:xfrm>
              <a:off x="1527175" y="3278187"/>
              <a:ext cx="255198" cy="25500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600" i="0">
                  <a:latin typeface="Cambria Math" panose="02040503050406030204" pitchFamily="18" charset="0"/>
                </a:rPr>
                <a:t>2^0</a:t>
              </a:r>
              <a:endParaRPr lang="en-US" sz="1600"/>
            </a:p>
          </xdr:txBody>
        </xdr:sp>
      </mc:Fallback>
    </mc:AlternateContent>
    <xdr:clientData/>
  </xdr:oneCellAnchor>
  <xdr:oneCellAnchor>
    <xdr:from>
      <xdr:col>0</xdr:col>
      <xdr:colOff>1352550</xdr:colOff>
      <xdr:row>11</xdr:row>
      <xdr:rowOff>60325</xdr:rowOff>
    </xdr:from>
    <xdr:ext cx="676275" cy="19403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BCC9740-3A10-7845-8BBB-E115A322C9E1}"/>
                </a:ext>
              </a:extLst>
            </xdr:cNvPr>
            <xdr:cNvSpPr txBox="1"/>
          </xdr:nvSpPr>
          <xdr:spPr>
            <a:xfrm>
              <a:off x="1352550" y="3552825"/>
              <a:ext cx="676275" cy="194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6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600">
                            <a:latin typeface="Cambria Math" panose="02040503050406030204" pitchFamily="18" charset="0"/>
                          </a:rPr>
                          <m:t>2</m:t>
                        </m:r>
                      </m:e>
                      <m:sup>
                        <m:r>
                          <a:rPr lang="en-US" sz="1600" b="0" i="0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</m:oMath>
                </m:oMathPara>
              </a14:m>
              <a:endParaRPr lang="en-US" sz="1600"/>
            </a:p>
          </xdr:txBody>
        </xdr:sp>
      </mc:Choice>
      <mc:Fallback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BCC9740-3A10-7845-8BBB-E115A322C9E1}"/>
                </a:ext>
              </a:extLst>
            </xdr:cNvPr>
            <xdr:cNvSpPr txBox="1"/>
          </xdr:nvSpPr>
          <xdr:spPr>
            <a:xfrm>
              <a:off x="1352550" y="3552825"/>
              <a:ext cx="676275" cy="194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/>
              <a:r>
                <a:rPr lang="en-US" sz="1600" i="0">
                  <a:latin typeface="Cambria Math" panose="02040503050406030204" pitchFamily="18" charset="0"/>
                </a:rPr>
                <a:t>2^</a:t>
              </a:r>
              <a:r>
                <a:rPr lang="en-US" sz="1600" b="0" i="0">
                  <a:latin typeface="Cambria Math" panose="02040503050406030204" pitchFamily="18" charset="0"/>
                </a:rPr>
                <a:t>1</a:t>
              </a:r>
              <a:endParaRPr lang="en-US" sz="1600"/>
            </a:p>
          </xdr:txBody>
        </xdr:sp>
      </mc:Fallback>
    </mc:AlternateContent>
    <xdr:clientData/>
  </xdr:oneCellAnchor>
  <xdr:oneCellAnchor>
    <xdr:from>
      <xdr:col>0</xdr:col>
      <xdr:colOff>1384301</xdr:colOff>
      <xdr:row>12</xdr:row>
      <xdr:rowOff>63500</xdr:rowOff>
    </xdr:from>
    <xdr:ext cx="635000" cy="190500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5292FCF-0788-7843-A68E-8E2A8F4B8E78}"/>
                </a:ext>
              </a:extLst>
            </xdr:cNvPr>
            <xdr:cNvSpPr txBox="1"/>
          </xdr:nvSpPr>
          <xdr:spPr>
            <a:xfrm>
              <a:off x="1384301" y="3860800"/>
              <a:ext cx="635000" cy="1905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6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600">
                            <a:latin typeface="Cambria Math" panose="02040503050406030204" pitchFamily="18" charset="0"/>
                          </a:rPr>
                          <m:t>2</m:t>
                        </m:r>
                      </m:e>
                      <m:sup>
                        <m:r>
                          <a:rPr lang="en-US" sz="1600" b="0" i="0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</m:oMath>
                </m:oMathPara>
              </a14:m>
              <a:endParaRPr lang="en-US" sz="1600"/>
            </a:p>
          </xdr:txBody>
        </xdr:sp>
      </mc:Choice>
      <mc:Fallback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5292FCF-0788-7843-A68E-8E2A8F4B8E78}"/>
                </a:ext>
              </a:extLst>
            </xdr:cNvPr>
            <xdr:cNvSpPr txBox="1"/>
          </xdr:nvSpPr>
          <xdr:spPr>
            <a:xfrm>
              <a:off x="1384301" y="3860800"/>
              <a:ext cx="635000" cy="1905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/>
              <a:r>
                <a:rPr lang="en-US" sz="1600" i="0">
                  <a:latin typeface="Cambria Math" panose="02040503050406030204" pitchFamily="18" charset="0"/>
                </a:rPr>
                <a:t>2^</a:t>
              </a:r>
              <a:r>
                <a:rPr lang="en-US" sz="1600" b="0" i="0">
                  <a:latin typeface="Cambria Math" panose="02040503050406030204" pitchFamily="18" charset="0"/>
                </a:rPr>
                <a:t>2</a:t>
              </a:r>
              <a:endParaRPr lang="en-US" sz="1600"/>
            </a:p>
          </xdr:txBody>
        </xdr:sp>
      </mc:Fallback>
    </mc:AlternateContent>
    <xdr:clientData/>
  </xdr:oneCellAnchor>
  <xdr:twoCellAnchor>
    <xdr:from>
      <xdr:col>0</xdr:col>
      <xdr:colOff>533400</xdr:colOff>
      <xdr:row>13</xdr:row>
      <xdr:rowOff>114300</xdr:rowOff>
    </xdr:from>
    <xdr:to>
      <xdr:col>2</xdr:col>
      <xdr:colOff>2095500</xdr:colOff>
      <xdr:row>16</xdr:row>
      <xdr:rowOff>38100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157B5EF6-CC43-F844-AE7E-A1092966D76D}"/>
            </a:ext>
          </a:extLst>
        </xdr:cNvPr>
        <xdr:cNvSpPr txBox="1"/>
      </xdr:nvSpPr>
      <xdr:spPr>
        <a:xfrm>
          <a:off x="533400" y="4216400"/>
          <a:ext cx="4013200" cy="83820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000" baseline="0"/>
            <a:t>REDUNTANT BIT LOCATIONS</a:t>
          </a:r>
        </a:p>
        <a:p>
          <a:pPr algn="ctr"/>
          <a:r>
            <a:rPr lang="en-US" sz="2000" baseline="0"/>
            <a:t>(1,2,4)</a:t>
          </a:r>
          <a:endParaRPr lang="en-US" sz="2000"/>
        </a:p>
      </xdr:txBody>
    </xdr:sp>
    <xdr:clientData/>
  </xdr:twoCellAnchor>
  <xdr:twoCellAnchor>
    <xdr:from>
      <xdr:col>19</xdr:col>
      <xdr:colOff>622300</xdr:colOff>
      <xdr:row>16</xdr:row>
      <xdr:rowOff>0</xdr:rowOff>
    </xdr:from>
    <xdr:to>
      <xdr:col>23</xdr:col>
      <xdr:colOff>304800</xdr:colOff>
      <xdr:row>18</xdr:row>
      <xdr:rowOff>50800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1A171F28-38BA-8F4B-97A6-3D36B355FD1E}"/>
            </a:ext>
          </a:extLst>
        </xdr:cNvPr>
        <xdr:cNvSpPr txBox="1"/>
      </xdr:nvSpPr>
      <xdr:spPr>
        <a:xfrm>
          <a:off x="12268200" y="5016500"/>
          <a:ext cx="2476500" cy="66040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800" baseline="0"/>
            <a:t>TOTAL BITS = 4 + 3 = 7</a:t>
          </a:r>
          <a:endParaRPr lang="en-US" sz="1800"/>
        </a:p>
      </xdr:txBody>
    </xdr:sp>
    <xdr:clientData/>
  </xdr:twoCellAnchor>
  <xdr:twoCellAnchor>
    <xdr:from>
      <xdr:col>11</xdr:col>
      <xdr:colOff>0</xdr:colOff>
      <xdr:row>16</xdr:row>
      <xdr:rowOff>0</xdr:rowOff>
    </xdr:from>
    <xdr:to>
      <xdr:col>15</xdr:col>
      <xdr:colOff>330200</xdr:colOff>
      <xdr:row>18</xdr:row>
      <xdr:rowOff>25400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7B22FB1-A4CB-A245-BBB2-9DB6B255CDC9}"/>
            </a:ext>
          </a:extLst>
        </xdr:cNvPr>
        <xdr:cNvSpPr txBox="1"/>
      </xdr:nvSpPr>
      <xdr:spPr>
        <a:xfrm>
          <a:off x="8458200" y="5016500"/>
          <a:ext cx="1752600" cy="63500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800" baseline="0"/>
            <a:t>MESSAGE = 4</a:t>
          </a:r>
          <a:endParaRPr lang="en-US" sz="1800"/>
        </a:p>
      </xdr:txBody>
    </xdr:sp>
    <xdr:clientData/>
  </xdr:twoCellAnchor>
  <xdr:twoCellAnchor>
    <xdr:from>
      <xdr:col>16</xdr:col>
      <xdr:colOff>76200</xdr:colOff>
      <xdr:row>16</xdr:row>
      <xdr:rowOff>12700</xdr:rowOff>
    </xdr:from>
    <xdr:to>
      <xdr:col>19</xdr:col>
      <xdr:colOff>546100</xdr:colOff>
      <xdr:row>18</xdr:row>
      <xdr:rowOff>38100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7A49DDC9-E398-C84A-89C3-13FD074CE21D}"/>
            </a:ext>
          </a:extLst>
        </xdr:cNvPr>
        <xdr:cNvSpPr txBox="1"/>
      </xdr:nvSpPr>
      <xdr:spPr>
        <a:xfrm>
          <a:off x="10312400" y="5029200"/>
          <a:ext cx="1879600" cy="63500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sz="1800" baseline="0"/>
            <a:t>REDUNDANT = 3</a:t>
          </a:r>
          <a:endParaRPr lang="en-US" sz="1800"/>
        </a:p>
      </xdr:txBody>
    </xdr:sp>
    <xdr:clientData/>
  </xdr:twoCellAnchor>
  <xdr:oneCellAnchor>
    <xdr:from>
      <xdr:col>20</xdr:col>
      <xdr:colOff>228600</xdr:colOff>
      <xdr:row>12</xdr:row>
      <xdr:rowOff>38100</xdr:rowOff>
    </xdr:from>
    <xdr:ext cx="3335721" cy="937629"/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E484640-7884-1E4D-AE4F-729F9BBCF514}"/>
            </a:ext>
          </a:extLst>
        </xdr:cNvPr>
        <xdr:cNvSpPr/>
      </xdr:nvSpPr>
      <xdr:spPr>
        <a:xfrm>
          <a:off x="12573000" y="3835400"/>
          <a:ext cx="3335721" cy="937629"/>
        </a:xfrm>
        <a:prstGeom prst="rect">
          <a:avLst/>
        </a:prstGeom>
        <a:solidFill>
          <a:schemeClr val="accent4">
            <a:lumMod val="40000"/>
            <a:lumOff val="60000"/>
          </a:schemeClr>
        </a:solidFill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Even Parity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635000</xdr:colOff>
      <xdr:row>2</xdr:row>
      <xdr:rowOff>25400</xdr:rowOff>
    </xdr:from>
    <xdr:to>
      <xdr:col>13</xdr:col>
      <xdr:colOff>749300</xdr:colOff>
      <xdr:row>15</xdr:row>
      <xdr:rowOff>50800</xdr:rowOff>
    </xdr:to>
    <xdr:pic>
      <xdr:nvPicPr>
        <xdr:cNvPr id="2" name="Picture 1" descr="NAND Gate - Logic Gates Tutorial">
          <a:extLst>
            <a:ext uri="{FF2B5EF4-FFF2-40B4-BE49-F238E27FC236}">
              <a16:creationId xmlns:a16="http://schemas.microsoft.com/office/drawing/2014/main" id="{7327983A-163D-0D4A-90EB-1F4379A12E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0" y="558800"/>
          <a:ext cx="4241800" cy="266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622300</xdr:colOff>
      <xdr:row>19</xdr:row>
      <xdr:rowOff>12700</xdr:rowOff>
    </xdr:from>
    <xdr:to>
      <xdr:col>6</xdr:col>
      <xdr:colOff>723900</xdr:colOff>
      <xdr:row>32</xdr:row>
      <xdr:rowOff>114300</xdr:rowOff>
    </xdr:to>
    <xdr:pic>
      <xdr:nvPicPr>
        <xdr:cNvPr id="3" name="Picture 2" descr="‪VHDL Tutorial 16: Design a D flip-flop using VHDL - COMPRACO -  Atualizações, Indústria, Tecnologia e Notícias‬‏">
          <a:extLst>
            <a:ext uri="{FF2B5EF4-FFF2-40B4-BE49-F238E27FC236}">
              <a16:creationId xmlns:a16="http://schemas.microsoft.com/office/drawing/2014/main" id="{4AA97287-33AA-8047-A1C4-6DA03D7D46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4000500"/>
          <a:ext cx="4229100" cy="274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482600</xdr:colOff>
      <xdr:row>16</xdr:row>
      <xdr:rowOff>76200</xdr:rowOff>
    </xdr:from>
    <xdr:to>
      <xdr:col>14</xdr:col>
      <xdr:colOff>584200</xdr:colOff>
      <xdr:row>29</xdr:row>
      <xdr:rowOff>177800</xdr:rowOff>
    </xdr:to>
    <xdr:pic>
      <xdr:nvPicPr>
        <xdr:cNvPr id="4" name="Picture 3" descr="‪VHDL Tutorial 16: Design a D flip-flop using VHDL - COMPRACO -  Atualizações, Indústria, Tecnologia e Notícias‬‏">
          <a:extLst>
            <a:ext uri="{FF2B5EF4-FFF2-40B4-BE49-F238E27FC236}">
              <a16:creationId xmlns:a16="http://schemas.microsoft.com/office/drawing/2014/main" id="{DD3BA84F-755F-E749-A831-C1D7B8B199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12100" y="3454400"/>
          <a:ext cx="4229100" cy="274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317500</xdr:colOff>
      <xdr:row>4</xdr:row>
      <xdr:rowOff>12700</xdr:rowOff>
    </xdr:from>
    <xdr:to>
      <xdr:col>6</xdr:col>
      <xdr:colOff>419100</xdr:colOff>
      <xdr:row>17</xdr:row>
      <xdr:rowOff>114300</xdr:rowOff>
    </xdr:to>
    <xdr:pic>
      <xdr:nvPicPr>
        <xdr:cNvPr id="5" name="Picture 4" descr="‪VHDL Tutorial 16: Design a D flip-flop using VHDL - COMPRACO -  Atualizações, Indústria, Tecnologia e Notícias‬‏">
          <a:extLst>
            <a:ext uri="{FF2B5EF4-FFF2-40B4-BE49-F238E27FC236}">
              <a16:creationId xmlns:a16="http://schemas.microsoft.com/office/drawing/2014/main" id="{5C50FB6E-D574-D345-8F25-9294F794B2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952500"/>
          <a:ext cx="4229100" cy="274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91320</xdr:colOff>
      <xdr:row>5</xdr:row>
      <xdr:rowOff>57240</xdr:rowOff>
    </xdr:from>
    <xdr:to>
      <xdr:col>6</xdr:col>
      <xdr:colOff>290400</xdr:colOff>
      <xdr:row>6</xdr:row>
      <xdr:rowOff>50600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">
          <xdr14:nvContentPartPr>
            <xdr14:cNvPr id="6" name="Ink 5">
              <a:extLst>
                <a:ext uri="{FF2B5EF4-FFF2-40B4-BE49-F238E27FC236}">
                  <a16:creationId xmlns:a16="http://schemas.microsoft.com/office/drawing/2014/main" id="{5F9235D5-E679-104E-ADFF-60A31E2AD7F3}"/>
                </a:ext>
              </a:extLst>
            </xdr14:cNvPr>
            <xdr14:cNvContentPartPr/>
          </xdr14:nvContentPartPr>
          <xdr14:nvPr macro=""/>
          <xdr14:xfrm>
            <a:off x="5044320" y="1200240"/>
            <a:ext cx="199080" cy="196560"/>
          </xdr14:xfrm>
        </xdr:contentPart>
      </mc:Choice>
      <mc:Fallback>
        <xdr:pic>
          <xdr:nvPicPr>
            <xdr:cNvPr id="6" name="Ink 5">
              <a:extLst>
                <a:ext uri="{FF2B5EF4-FFF2-40B4-BE49-F238E27FC236}">
                  <a16:creationId xmlns:a16="http://schemas.microsoft.com/office/drawing/2014/main" id="{5F9235D5-E679-104E-ADFF-60A31E2AD7F3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5035680" y="1191240"/>
              <a:ext cx="216720" cy="214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134520</xdr:colOff>
      <xdr:row>12</xdr:row>
      <xdr:rowOff>74840</xdr:rowOff>
    </xdr:from>
    <xdr:to>
      <xdr:col>6</xdr:col>
      <xdr:colOff>190320</xdr:colOff>
      <xdr:row>13</xdr:row>
      <xdr:rowOff>122200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">
          <xdr14:nvContentPartPr>
            <xdr14:cNvPr id="7" name="Ink 6">
              <a:extLst>
                <a:ext uri="{FF2B5EF4-FFF2-40B4-BE49-F238E27FC236}">
                  <a16:creationId xmlns:a16="http://schemas.microsoft.com/office/drawing/2014/main" id="{B590EFD8-CA9B-1A4E-ABF2-E9EFD67F4004}"/>
                </a:ext>
              </a:extLst>
            </xdr14:cNvPr>
            <xdr14:cNvContentPartPr/>
          </xdr14:nvContentPartPr>
          <xdr14:nvPr macro=""/>
          <xdr14:xfrm>
            <a:off x="5087520" y="2640240"/>
            <a:ext cx="55800" cy="250560"/>
          </xdr14:xfrm>
        </xdr:contentPart>
      </mc:Choice>
      <mc:Fallback>
        <xdr:pic>
          <xdr:nvPicPr>
            <xdr:cNvPr id="7" name="Ink 6">
              <a:extLst>
                <a:ext uri="{FF2B5EF4-FFF2-40B4-BE49-F238E27FC236}">
                  <a16:creationId xmlns:a16="http://schemas.microsoft.com/office/drawing/2014/main" id="{B590EFD8-CA9B-1A4E-ABF2-E9EFD67F4004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5078880" y="2631240"/>
              <a:ext cx="73440" cy="268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679280</xdr:colOff>
      <xdr:row>4</xdr:row>
      <xdr:rowOff>201040</xdr:rowOff>
    </xdr:from>
    <xdr:to>
      <xdr:col>2</xdr:col>
      <xdr:colOff>705920</xdr:colOff>
      <xdr:row>6</xdr:row>
      <xdr:rowOff>11720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7">
          <xdr14:nvContentPartPr>
            <xdr14:cNvPr id="8" name="Ink 7">
              <a:extLst>
                <a:ext uri="{FF2B5EF4-FFF2-40B4-BE49-F238E27FC236}">
                  <a16:creationId xmlns:a16="http://schemas.microsoft.com/office/drawing/2014/main" id="{A037AF7F-F9F4-FF4B-80D6-BFD9DC3B1075}"/>
                </a:ext>
              </a:extLst>
            </xdr14:cNvPr>
            <xdr14:cNvContentPartPr/>
          </xdr14:nvContentPartPr>
          <xdr14:nvPr macro=""/>
          <xdr14:xfrm>
            <a:off x="2330280" y="1140840"/>
            <a:ext cx="26640" cy="217080"/>
          </xdr14:xfrm>
        </xdr:contentPart>
      </mc:Choice>
      <mc:Fallback>
        <xdr:pic>
          <xdr:nvPicPr>
            <xdr:cNvPr id="8" name="Ink 7">
              <a:extLst>
                <a:ext uri="{FF2B5EF4-FFF2-40B4-BE49-F238E27FC236}">
                  <a16:creationId xmlns:a16="http://schemas.microsoft.com/office/drawing/2014/main" id="{A037AF7F-F9F4-FF4B-80D6-BFD9DC3B1075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2324160" y="1134720"/>
              <a:ext cx="38880" cy="229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662000</xdr:colOff>
      <xdr:row>6</xdr:row>
      <xdr:rowOff>198200</xdr:rowOff>
    </xdr:from>
    <xdr:to>
      <xdr:col>2</xdr:col>
      <xdr:colOff>700520</xdr:colOff>
      <xdr:row>7</xdr:row>
      <xdr:rowOff>194440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9">
          <xdr14:nvContentPartPr>
            <xdr14:cNvPr id="9" name="Ink 8">
              <a:extLst>
                <a:ext uri="{FF2B5EF4-FFF2-40B4-BE49-F238E27FC236}">
                  <a16:creationId xmlns:a16="http://schemas.microsoft.com/office/drawing/2014/main" id="{2AE80917-8EB6-B949-8F49-1FE9B5CB9891}"/>
                </a:ext>
              </a:extLst>
            </xdr14:cNvPr>
            <xdr14:cNvContentPartPr/>
          </xdr14:nvContentPartPr>
          <xdr14:nvPr macro=""/>
          <xdr14:xfrm>
            <a:off x="2313000" y="1544400"/>
            <a:ext cx="38520" cy="199440"/>
          </xdr14:xfrm>
        </xdr:contentPart>
      </mc:Choice>
      <mc:Fallback>
        <xdr:pic>
          <xdr:nvPicPr>
            <xdr:cNvPr id="9" name="Ink 8">
              <a:extLst>
                <a:ext uri="{FF2B5EF4-FFF2-40B4-BE49-F238E27FC236}">
                  <a16:creationId xmlns:a16="http://schemas.microsoft.com/office/drawing/2014/main" id="{2AE80917-8EB6-B949-8F49-1FE9B5CB9891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2306880" y="1538280"/>
              <a:ext cx="50760" cy="211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735800</xdr:colOff>
      <xdr:row>12</xdr:row>
      <xdr:rowOff>164480</xdr:rowOff>
    </xdr:from>
    <xdr:to>
      <xdr:col>2</xdr:col>
      <xdr:colOff>762440</xdr:colOff>
      <xdr:row>13</xdr:row>
      <xdr:rowOff>114640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1">
          <xdr14:nvContentPartPr>
            <xdr14:cNvPr id="10" name="Ink 9">
              <a:extLst>
                <a:ext uri="{FF2B5EF4-FFF2-40B4-BE49-F238E27FC236}">
                  <a16:creationId xmlns:a16="http://schemas.microsoft.com/office/drawing/2014/main" id="{B052F897-5621-C44E-9E81-B9AD909FE65F}"/>
                </a:ext>
              </a:extLst>
            </xdr14:cNvPr>
            <xdr14:cNvContentPartPr/>
          </xdr14:nvContentPartPr>
          <xdr14:nvPr macro=""/>
          <xdr14:xfrm>
            <a:off x="2386800" y="2729880"/>
            <a:ext cx="26640" cy="153360"/>
          </xdr14:xfrm>
        </xdr:contentPart>
      </mc:Choice>
      <mc:Fallback>
        <xdr:pic>
          <xdr:nvPicPr>
            <xdr:cNvPr id="10" name="Ink 9">
              <a:extLst>
                <a:ext uri="{FF2B5EF4-FFF2-40B4-BE49-F238E27FC236}">
                  <a16:creationId xmlns:a16="http://schemas.microsoft.com/office/drawing/2014/main" id="{B052F897-5621-C44E-9E81-B9AD909FE65F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2380680" y="2723760"/>
              <a:ext cx="38880" cy="165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625640</xdr:colOff>
      <xdr:row>15</xdr:row>
      <xdr:rowOff>76880</xdr:rowOff>
    </xdr:from>
    <xdr:to>
      <xdr:col>2</xdr:col>
      <xdr:colOff>732560</xdr:colOff>
      <xdr:row>15</xdr:row>
      <xdr:rowOff>178040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3">
          <xdr14:nvContentPartPr>
            <xdr14:cNvPr id="11" name="Ink 10">
              <a:extLst>
                <a:ext uri="{FF2B5EF4-FFF2-40B4-BE49-F238E27FC236}">
                  <a16:creationId xmlns:a16="http://schemas.microsoft.com/office/drawing/2014/main" id="{90D690B7-19C9-A249-9176-A0235CBC55AA}"/>
                </a:ext>
              </a:extLst>
            </xdr14:cNvPr>
            <xdr14:cNvContentPartPr/>
          </xdr14:nvContentPartPr>
          <xdr14:nvPr macro=""/>
          <xdr14:xfrm>
            <a:off x="2276640" y="3251880"/>
            <a:ext cx="106920" cy="101160"/>
          </xdr14:xfrm>
        </xdr:contentPart>
      </mc:Choice>
      <mc:Fallback>
        <xdr:pic>
          <xdr:nvPicPr>
            <xdr:cNvPr id="11" name="Ink 10">
              <a:extLst>
                <a:ext uri="{FF2B5EF4-FFF2-40B4-BE49-F238E27FC236}">
                  <a16:creationId xmlns:a16="http://schemas.microsoft.com/office/drawing/2014/main" id="{90D690B7-19C9-A249-9176-A0235CBC55AA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2270520" y="3245760"/>
              <a:ext cx="119160" cy="113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350560</xdr:colOff>
      <xdr:row>5</xdr:row>
      <xdr:rowOff>56880</xdr:rowOff>
    </xdr:from>
    <xdr:to>
      <xdr:col>4</xdr:col>
      <xdr:colOff>512200</xdr:colOff>
      <xdr:row>6</xdr:row>
      <xdr:rowOff>6680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5">
          <xdr14:nvContentPartPr>
            <xdr14:cNvPr id="12" name="Ink 11">
              <a:extLst>
                <a:ext uri="{FF2B5EF4-FFF2-40B4-BE49-F238E27FC236}">
                  <a16:creationId xmlns:a16="http://schemas.microsoft.com/office/drawing/2014/main" id="{1C61082A-25C1-0944-AC58-827AFCCFBDE8}"/>
                </a:ext>
              </a:extLst>
            </xdr14:cNvPr>
            <xdr14:cNvContentPartPr/>
          </xdr14:nvContentPartPr>
          <xdr14:nvPr macro=""/>
          <xdr14:xfrm>
            <a:off x="3652560" y="1199880"/>
            <a:ext cx="161640" cy="153000"/>
          </xdr14:xfrm>
        </xdr:contentPart>
      </mc:Choice>
      <mc:Fallback>
        <xdr:pic>
          <xdr:nvPicPr>
            <xdr:cNvPr id="12" name="Ink 11">
              <a:extLst>
                <a:ext uri="{FF2B5EF4-FFF2-40B4-BE49-F238E27FC236}">
                  <a16:creationId xmlns:a16="http://schemas.microsoft.com/office/drawing/2014/main" id="{1C61082A-25C1-0944-AC58-827AFCCFBDE8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3646440" y="1193760"/>
              <a:ext cx="173880" cy="1652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424360</xdr:colOff>
      <xdr:row>14</xdr:row>
      <xdr:rowOff>42120</xdr:rowOff>
    </xdr:from>
    <xdr:to>
      <xdr:col>4</xdr:col>
      <xdr:colOff>451000</xdr:colOff>
      <xdr:row>14</xdr:row>
      <xdr:rowOff>186480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7">
          <xdr14:nvContentPartPr>
            <xdr14:cNvPr id="13" name="Ink 12">
              <a:extLst>
                <a:ext uri="{FF2B5EF4-FFF2-40B4-BE49-F238E27FC236}">
                  <a16:creationId xmlns:a16="http://schemas.microsoft.com/office/drawing/2014/main" id="{A6AB3830-C5EA-6842-9A70-3FD8C0CA8DEB}"/>
                </a:ext>
              </a:extLst>
            </xdr14:cNvPr>
            <xdr14:cNvContentPartPr/>
          </xdr14:nvContentPartPr>
          <xdr14:nvPr macro=""/>
          <xdr14:xfrm>
            <a:off x="3726360" y="3013920"/>
            <a:ext cx="26640" cy="144360"/>
          </xdr14:xfrm>
        </xdr:contentPart>
      </mc:Choice>
      <mc:Fallback>
        <xdr:pic>
          <xdr:nvPicPr>
            <xdr:cNvPr id="13" name="Ink 12">
              <a:extLst>
                <a:ext uri="{FF2B5EF4-FFF2-40B4-BE49-F238E27FC236}">
                  <a16:creationId xmlns:a16="http://schemas.microsoft.com/office/drawing/2014/main" id="{A6AB3830-C5EA-6842-9A70-3FD8C0CA8DEB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3717720" y="3005280"/>
              <a:ext cx="44280" cy="162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440920</xdr:colOff>
      <xdr:row>6</xdr:row>
      <xdr:rowOff>176960</xdr:rowOff>
    </xdr:from>
    <xdr:to>
      <xdr:col>4</xdr:col>
      <xdr:colOff>473320</xdr:colOff>
      <xdr:row>7</xdr:row>
      <xdr:rowOff>158440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9">
          <xdr14:nvContentPartPr>
            <xdr14:cNvPr id="14" name="Ink 13">
              <a:extLst>
                <a:ext uri="{FF2B5EF4-FFF2-40B4-BE49-F238E27FC236}">
                  <a16:creationId xmlns:a16="http://schemas.microsoft.com/office/drawing/2014/main" id="{AE9858F9-05E2-B047-BBEE-ED8BBB586537}"/>
                </a:ext>
              </a:extLst>
            </xdr14:cNvPr>
            <xdr14:cNvContentPartPr/>
          </xdr14:nvContentPartPr>
          <xdr14:nvPr macro=""/>
          <xdr14:xfrm>
            <a:off x="3742920" y="1523160"/>
            <a:ext cx="32400" cy="184680"/>
          </xdr14:xfrm>
        </xdr:contentPart>
      </mc:Choice>
      <mc:Fallback>
        <xdr:pic>
          <xdr:nvPicPr>
            <xdr:cNvPr id="14" name="Ink 13">
              <a:extLst>
                <a:ext uri="{FF2B5EF4-FFF2-40B4-BE49-F238E27FC236}">
                  <a16:creationId xmlns:a16="http://schemas.microsoft.com/office/drawing/2014/main" id="{AE9858F9-05E2-B047-BBEE-ED8BBB586537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3733920" y="1514520"/>
              <a:ext cx="50040" cy="202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420360</xdr:colOff>
      <xdr:row>5</xdr:row>
      <xdr:rowOff>41760</xdr:rowOff>
    </xdr:from>
    <xdr:to>
      <xdr:col>6</xdr:col>
      <xdr:colOff>491640</xdr:colOff>
      <xdr:row>6</xdr:row>
      <xdr:rowOff>83360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1">
          <xdr14:nvContentPartPr>
            <xdr14:cNvPr id="15" name="Ink 14">
              <a:extLst>
                <a:ext uri="{FF2B5EF4-FFF2-40B4-BE49-F238E27FC236}">
                  <a16:creationId xmlns:a16="http://schemas.microsoft.com/office/drawing/2014/main" id="{117F940C-7C14-F348-AD7D-0F8981381E5F}"/>
                </a:ext>
              </a:extLst>
            </xdr14:cNvPr>
            <xdr14:cNvContentPartPr/>
          </xdr14:nvContentPartPr>
          <xdr14:nvPr macro=""/>
          <xdr14:xfrm>
            <a:off x="5373360" y="1184760"/>
            <a:ext cx="71280" cy="244800"/>
          </xdr14:xfrm>
        </xdr:contentPart>
      </mc:Choice>
      <mc:Fallback>
        <xdr:pic>
          <xdr:nvPicPr>
            <xdr:cNvPr id="15" name="Ink 14">
              <a:extLst>
                <a:ext uri="{FF2B5EF4-FFF2-40B4-BE49-F238E27FC236}">
                  <a16:creationId xmlns:a16="http://schemas.microsoft.com/office/drawing/2014/main" id="{117F940C-7C14-F348-AD7D-0F8981381E5F}"/>
                </a:ext>
              </a:extLst>
            </xdr:cNvPr>
            <xdr:cNvPicPr/>
          </xdr:nvPicPr>
          <xdr:blipFill>
            <a:blip xmlns:r="http://schemas.openxmlformats.org/officeDocument/2006/relationships" r:embed="rId22"/>
            <a:stretch>
              <a:fillRect/>
            </a:stretch>
          </xdr:blipFill>
          <xdr:spPr>
            <a:xfrm>
              <a:off x="5364360" y="1176120"/>
              <a:ext cx="88920" cy="262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423640</xdr:colOff>
      <xdr:row>12</xdr:row>
      <xdr:rowOff>57560</xdr:rowOff>
    </xdr:from>
    <xdr:to>
      <xdr:col>4</xdr:col>
      <xdr:colOff>444520</xdr:colOff>
      <xdr:row>13</xdr:row>
      <xdr:rowOff>27520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3">
          <xdr14:nvContentPartPr>
            <xdr14:cNvPr id="16" name="Ink 15">
              <a:extLst>
                <a:ext uri="{FF2B5EF4-FFF2-40B4-BE49-F238E27FC236}">
                  <a16:creationId xmlns:a16="http://schemas.microsoft.com/office/drawing/2014/main" id="{F25A3444-399D-B049-9175-2C3EDEC25130}"/>
                </a:ext>
              </a:extLst>
            </xdr14:cNvPr>
            <xdr14:cNvContentPartPr/>
          </xdr14:nvContentPartPr>
          <xdr14:nvPr macro=""/>
          <xdr14:xfrm>
            <a:off x="3725640" y="2622960"/>
            <a:ext cx="20880" cy="173160"/>
          </xdr14:xfrm>
        </xdr:contentPart>
      </mc:Choice>
      <mc:Fallback>
        <xdr:pic>
          <xdr:nvPicPr>
            <xdr:cNvPr id="16" name="Ink 15">
              <a:extLst>
                <a:ext uri="{FF2B5EF4-FFF2-40B4-BE49-F238E27FC236}">
                  <a16:creationId xmlns:a16="http://schemas.microsoft.com/office/drawing/2014/main" id="{F25A3444-399D-B049-9175-2C3EDEC25130}"/>
                </a:ext>
              </a:extLst>
            </xdr:cNvPr>
            <xdr:cNvPicPr/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3717000" y="2613960"/>
              <a:ext cx="38520" cy="1908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303000</xdr:colOff>
      <xdr:row>12</xdr:row>
      <xdr:rowOff>155480</xdr:rowOff>
    </xdr:from>
    <xdr:to>
      <xdr:col>6</xdr:col>
      <xdr:colOff>462120</xdr:colOff>
      <xdr:row>13</xdr:row>
      <xdr:rowOff>120040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5">
          <xdr14:nvContentPartPr>
            <xdr14:cNvPr id="17" name="Ink 16">
              <a:extLst>
                <a:ext uri="{FF2B5EF4-FFF2-40B4-BE49-F238E27FC236}">
                  <a16:creationId xmlns:a16="http://schemas.microsoft.com/office/drawing/2014/main" id="{328395D5-850E-D746-A175-55294C60D46B}"/>
                </a:ext>
              </a:extLst>
            </xdr14:cNvPr>
            <xdr14:cNvContentPartPr/>
          </xdr14:nvContentPartPr>
          <xdr14:nvPr macro=""/>
          <xdr14:xfrm>
            <a:off x="5256000" y="2720880"/>
            <a:ext cx="159120" cy="167760"/>
          </xdr14:xfrm>
        </xdr:contentPart>
      </mc:Choice>
      <mc:Fallback>
        <xdr:pic>
          <xdr:nvPicPr>
            <xdr:cNvPr id="17" name="Ink 16">
              <a:extLst>
                <a:ext uri="{FF2B5EF4-FFF2-40B4-BE49-F238E27FC236}">
                  <a16:creationId xmlns:a16="http://schemas.microsoft.com/office/drawing/2014/main" id="{328395D5-850E-D746-A175-55294C60D46B}"/>
                </a:ext>
              </a:extLst>
            </xdr:cNvPr>
            <xdr:cNvPicPr/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5247000" y="2712240"/>
              <a:ext cx="176760" cy="185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474360</xdr:colOff>
      <xdr:row>20</xdr:row>
      <xdr:rowOff>1560</xdr:rowOff>
    </xdr:from>
    <xdr:to>
      <xdr:col>6</xdr:col>
      <xdr:colOff>498120</xdr:colOff>
      <xdr:row>20</xdr:row>
      <xdr:rowOff>186240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7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D77144F5-0005-B144-9D2C-E7FD8BC4AD58}"/>
                </a:ext>
              </a:extLst>
            </xdr14:cNvPr>
            <xdr14:cNvContentPartPr/>
          </xdr14:nvContentPartPr>
          <xdr14:nvPr macro=""/>
          <xdr14:xfrm>
            <a:off x="5427360" y="4192560"/>
            <a:ext cx="23760" cy="184680"/>
          </xdr14:xfrm>
        </xdr:contentPart>
      </mc:Choice>
      <mc:Fallback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D77144F5-0005-B144-9D2C-E7FD8BC4AD58}"/>
                </a:ext>
              </a:extLst>
            </xdr:cNvPr>
            <xdr:cNvPicPr/>
          </xdr:nvPicPr>
          <xdr:blipFill>
            <a:blip xmlns:r="http://schemas.openxmlformats.org/officeDocument/2006/relationships" r:embed="rId28"/>
            <a:stretch>
              <a:fillRect/>
            </a:stretch>
          </xdr:blipFill>
          <xdr:spPr>
            <a:xfrm>
              <a:off x="5418720" y="4183560"/>
              <a:ext cx="41400" cy="202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381840</xdr:colOff>
      <xdr:row>27</xdr:row>
      <xdr:rowOff>153800</xdr:rowOff>
    </xdr:from>
    <xdr:to>
      <xdr:col>6</xdr:col>
      <xdr:colOff>500280</xdr:colOff>
      <xdr:row>28</xdr:row>
      <xdr:rowOff>86680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9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BB4640AB-3E64-4B47-98A3-90DA898ECD9A}"/>
                </a:ext>
              </a:extLst>
            </xdr14:cNvPr>
            <xdr14:cNvContentPartPr/>
          </xdr14:nvContentPartPr>
          <xdr14:nvPr macro=""/>
          <xdr14:xfrm>
            <a:off x="5334840" y="5767200"/>
            <a:ext cx="118440" cy="136080"/>
          </xdr14:xfrm>
        </xdr:contentPart>
      </mc:Choice>
      <mc:Fallback>
        <xdr:pic>
          <xdr:nvPicPr>
            <xdr:cNvPr id="19" name="Ink 18">
              <a:extLst>
                <a:ext uri="{FF2B5EF4-FFF2-40B4-BE49-F238E27FC236}">
                  <a16:creationId xmlns:a16="http://schemas.microsoft.com/office/drawing/2014/main" id="{BB4640AB-3E64-4B47-98A3-90DA898ECD9A}"/>
                </a:ext>
              </a:extLst>
            </xdr:cNvPr>
            <xdr:cNvPicPr/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>
              <a:off x="5326200" y="5758560"/>
              <a:ext cx="136080" cy="1537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156180</xdr:colOff>
      <xdr:row>20</xdr:row>
      <xdr:rowOff>105960</xdr:rowOff>
    </xdr:from>
    <xdr:to>
      <xdr:col>3</xdr:col>
      <xdr:colOff>251580</xdr:colOff>
      <xdr:row>21</xdr:row>
      <xdr:rowOff>35600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1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6E8BDE51-426D-3D49-B1D0-45D98132B47B}"/>
                </a:ext>
              </a:extLst>
            </xdr14:cNvPr>
            <xdr14:cNvContentPartPr/>
          </xdr14:nvContentPartPr>
          <xdr14:nvPr macro=""/>
          <xdr14:xfrm>
            <a:off x="2632680" y="4296960"/>
            <a:ext cx="95400" cy="132840"/>
          </xdr14:xfrm>
        </xdr:contentPart>
      </mc:Choice>
      <mc:Fallback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6E8BDE51-426D-3D49-B1D0-45D98132B47B}"/>
                </a:ext>
              </a:extLst>
            </xdr:cNvPr>
            <xdr:cNvPicPr/>
          </xdr:nvPicPr>
          <xdr:blipFill>
            <a:blip xmlns:r="http://schemas.openxmlformats.org/officeDocument/2006/relationships" r:embed="rId32"/>
            <a:stretch>
              <a:fillRect/>
            </a:stretch>
          </xdr:blipFill>
          <xdr:spPr>
            <a:xfrm>
              <a:off x="2624040" y="4288320"/>
              <a:ext cx="113040" cy="150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203340</xdr:colOff>
      <xdr:row>21</xdr:row>
      <xdr:rowOff>202280</xdr:rowOff>
    </xdr:from>
    <xdr:to>
      <xdr:col>3</xdr:col>
      <xdr:colOff>221340</xdr:colOff>
      <xdr:row>22</xdr:row>
      <xdr:rowOff>143440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3">
          <xdr14:nvContentPartPr>
            <xdr14:cNvPr id="21" name="Ink 20">
              <a:extLst>
                <a:ext uri="{FF2B5EF4-FFF2-40B4-BE49-F238E27FC236}">
                  <a16:creationId xmlns:a16="http://schemas.microsoft.com/office/drawing/2014/main" id="{3817A0C9-5598-7F4F-816A-C32F064B91EF}"/>
                </a:ext>
              </a:extLst>
            </xdr14:cNvPr>
            <xdr14:cNvContentPartPr/>
          </xdr14:nvContentPartPr>
          <xdr14:nvPr macro=""/>
          <xdr14:xfrm>
            <a:off x="2679840" y="4596480"/>
            <a:ext cx="18000" cy="144360"/>
          </xdr14:xfrm>
        </xdr:contentPart>
      </mc:Choice>
      <mc:Fallback>
        <xdr:pic>
          <xdr:nvPicPr>
            <xdr:cNvPr id="21" name="Ink 20">
              <a:extLst>
                <a:ext uri="{FF2B5EF4-FFF2-40B4-BE49-F238E27FC236}">
                  <a16:creationId xmlns:a16="http://schemas.microsoft.com/office/drawing/2014/main" id="{3817A0C9-5598-7F4F-816A-C32F064B91EF}"/>
                </a:ext>
              </a:extLst>
            </xdr:cNvPr>
            <xdr:cNvPicPr/>
          </xdr:nvPicPr>
          <xdr:blipFill>
            <a:blip xmlns:r="http://schemas.openxmlformats.org/officeDocument/2006/relationships" r:embed="rId34"/>
            <a:stretch>
              <a:fillRect/>
            </a:stretch>
          </xdr:blipFill>
          <xdr:spPr>
            <a:xfrm>
              <a:off x="2670840" y="4587840"/>
              <a:ext cx="35640" cy="162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168420</xdr:colOff>
      <xdr:row>27</xdr:row>
      <xdr:rowOff>114920</xdr:rowOff>
    </xdr:from>
    <xdr:to>
      <xdr:col>3</xdr:col>
      <xdr:colOff>230340</xdr:colOff>
      <xdr:row>28</xdr:row>
      <xdr:rowOff>107560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5">
          <xdr14:nvContentPartPr>
            <xdr14:cNvPr id="22" name="Ink 21">
              <a:extLst>
                <a:ext uri="{FF2B5EF4-FFF2-40B4-BE49-F238E27FC236}">
                  <a16:creationId xmlns:a16="http://schemas.microsoft.com/office/drawing/2014/main" id="{063A2772-2EE2-154E-B9C7-C46AB357929B}"/>
                </a:ext>
              </a:extLst>
            </xdr14:cNvPr>
            <xdr14:cNvContentPartPr/>
          </xdr14:nvContentPartPr>
          <xdr14:nvPr macro=""/>
          <xdr14:xfrm>
            <a:off x="2644920" y="5728320"/>
            <a:ext cx="61920" cy="195840"/>
          </xdr14:xfrm>
        </xdr:contentPart>
      </mc:Choice>
      <mc:Fallback>
        <xdr:pic>
          <xdr:nvPicPr>
            <xdr:cNvPr id="22" name="Ink 21">
              <a:extLst>
                <a:ext uri="{FF2B5EF4-FFF2-40B4-BE49-F238E27FC236}">
                  <a16:creationId xmlns:a16="http://schemas.microsoft.com/office/drawing/2014/main" id="{063A2772-2EE2-154E-B9C7-C46AB357929B}"/>
                </a:ext>
              </a:extLst>
            </xdr:cNvPr>
            <xdr:cNvPicPr/>
          </xdr:nvPicPr>
          <xdr:blipFill>
            <a:blip xmlns:r="http://schemas.openxmlformats.org/officeDocument/2006/relationships" r:embed="rId36"/>
            <a:stretch>
              <a:fillRect/>
            </a:stretch>
          </xdr:blipFill>
          <xdr:spPr>
            <a:xfrm>
              <a:off x="2636280" y="5719680"/>
              <a:ext cx="79560" cy="213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193620</xdr:colOff>
      <xdr:row>29</xdr:row>
      <xdr:rowOff>44760</xdr:rowOff>
    </xdr:from>
    <xdr:to>
      <xdr:col>3</xdr:col>
      <xdr:colOff>231420</xdr:colOff>
      <xdr:row>29</xdr:row>
      <xdr:rowOff>192000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7">
          <xdr14:nvContentPartPr>
            <xdr14:cNvPr id="23" name="Ink 22">
              <a:extLst>
                <a:ext uri="{FF2B5EF4-FFF2-40B4-BE49-F238E27FC236}">
                  <a16:creationId xmlns:a16="http://schemas.microsoft.com/office/drawing/2014/main" id="{02823079-D689-014B-A52B-7E6C6E88FC7B}"/>
                </a:ext>
              </a:extLst>
            </xdr14:cNvPr>
            <xdr14:cNvContentPartPr/>
          </xdr14:nvContentPartPr>
          <xdr14:nvPr macro=""/>
          <xdr14:xfrm>
            <a:off x="2670120" y="6064560"/>
            <a:ext cx="37800" cy="147240"/>
          </xdr14:xfrm>
        </xdr:contentPart>
      </mc:Choice>
      <mc:Fallback>
        <xdr:pic>
          <xdr:nvPicPr>
            <xdr:cNvPr id="23" name="Ink 22">
              <a:extLst>
                <a:ext uri="{FF2B5EF4-FFF2-40B4-BE49-F238E27FC236}">
                  <a16:creationId xmlns:a16="http://schemas.microsoft.com/office/drawing/2014/main" id="{02823079-D689-014B-A52B-7E6C6E88FC7B}"/>
                </a:ext>
              </a:extLst>
            </xdr:cNvPr>
            <xdr:cNvPicPr/>
          </xdr:nvPicPr>
          <xdr:blipFill>
            <a:blip xmlns:r="http://schemas.openxmlformats.org/officeDocument/2006/relationships" r:embed="rId38"/>
            <a:stretch>
              <a:fillRect/>
            </a:stretch>
          </xdr:blipFill>
          <xdr:spPr>
            <a:xfrm>
              <a:off x="2664000" y="6058440"/>
              <a:ext cx="50040" cy="159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607240</xdr:colOff>
      <xdr:row>29</xdr:row>
      <xdr:rowOff>80760</xdr:rowOff>
    </xdr:from>
    <xdr:to>
      <xdr:col>4</xdr:col>
      <xdr:colOff>775000</xdr:colOff>
      <xdr:row>30</xdr:row>
      <xdr:rowOff>36320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9">
          <xdr14:nvContentPartPr>
            <xdr14:cNvPr id="24" name="Ink 23">
              <a:extLst>
                <a:ext uri="{FF2B5EF4-FFF2-40B4-BE49-F238E27FC236}">
                  <a16:creationId xmlns:a16="http://schemas.microsoft.com/office/drawing/2014/main" id="{8E2B0DF3-4384-A940-95F9-97C2D4140A1E}"/>
                </a:ext>
              </a:extLst>
            </xdr14:cNvPr>
            <xdr14:cNvContentPartPr/>
          </xdr14:nvContentPartPr>
          <xdr14:nvPr macro=""/>
          <xdr14:xfrm>
            <a:off x="3909240" y="6100560"/>
            <a:ext cx="167760" cy="158760"/>
          </xdr14:xfrm>
        </xdr:contentPart>
      </mc:Choice>
      <mc:Fallback>
        <xdr:pic>
          <xdr:nvPicPr>
            <xdr:cNvPr id="24" name="Ink 23">
              <a:extLst>
                <a:ext uri="{FF2B5EF4-FFF2-40B4-BE49-F238E27FC236}">
                  <a16:creationId xmlns:a16="http://schemas.microsoft.com/office/drawing/2014/main" id="{8E2B0DF3-4384-A940-95F9-97C2D4140A1E}"/>
                </a:ext>
              </a:extLst>
            </xdr:cNvPr>
            <xdr:cNvPicPr/>
          </xdr:nvPicPr>
          <xdr:blipFill>
            <a:blip xmlns:r="http://schemas.openxmlformats.org/officeDocument/2006/relationships" r:embed="rId40"/>
            <a:stretch>
              <a:fillRect/>
            </a:stretch>
          </xdr:blipFill>
          <xdr:spPr>
            <a:xfrm>
              <a:off x="3903120" y="6094440"/>
              <a:ext cx="180000" cy="171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744040</xdr:colOff>
      <xdr:row>20</xdr:row>
      <xdr:rowOff>39000</xdr:rowOff>
    </xdr:from>
    <xdr:to>
      <xdr:col>4</xdr:col>
      <xdr:colOff>788320</xdr:colOff>
      <xdr:row>21</xdr:row>
      <xdr:rowOff>32360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1">
          <xdr14:nvContentPartPr>
            <xdr14:cNvPr id="25" name="Ink 24">
              <a:extLst>
                <a:ext uri="{FF2B5EF4-FFF2-40B4-BE49-F238E27FC236}">
                  <a16:creationId xmlns:a16="http://schemas.microsoft.com/office/drawing/2014/main" id="{D26397EB-9643-8441-BC40-BC0218CEDBA7}"/>
                </a:ext>
              </a:extLst>
            </xdr14:cNvPr>
            <xdr14:cNvContentPartPr/>
          </xdr14:nvContentPartPr>
          <xdr14:nvPr macro=""/>
          <xdr14:xfrm>
            <a:off x="4046040" y="4230000"/>
            <a:ext cx="44280" cy="196560"/>
          </xdr14:xfrm>
        </xdr:contentPart>
      </mc:Choice>
      <mc:Fallback>
        <xdr:pic>
          <xdr:nvPicPr>
            <xdr:cNvPr id="25" name="Ink 24">
              <a:extLst>
                <a:ext uri="{FF2B5EF4-FFF2-40B4-BE49-F238E27FC236}">
                  <a16:creationId xmlns:a16="http://schemas.microsoft.com/office/drawing/2014/main" id="{D26397EB-9643-8441-BC40-BC0218CEDBA7}"/>
                </a:ext>
              </a:extLst>
            </xdr:cNvPr>
            <xdr:cNvPicPr/>
          </xdr:nvPicPr>
          <xdr:blipFill>
            <a:blip xmlns:r="http://schemas.openxmlformats.org/officeDocument/2006/relationships" r:embed="rId42"/>
            <a:stretch>
              <a:fillRect/>
            </a:stretch>
          </xdr:blipFill>
          <xdr:spPr>
            <a:xfrm>
              <a:off x="4039920" y="4223880"/>
              <a:ext cx="56520" cy="2088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779680</xdr:colOff>
      <xdr:row>27</xdr:row>
      <xdr:rowOff>143720</xdr:rowOff>
    </xdr:from>
    <xdr:to>
      <xdr:col>4</xdr:col>
      <xdr:colOff>805960</xdr:colOff>
      <xdr:row>28</xdr:row>
      <xdr:rowOff>122320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3">
          <xdr14:nvContentPartPr>
            <xdr14:cNvPr id="26" name="Ink 25">
              <a:extLst>
                <a:ext uri="{FF2B5EF4-FFF2-40B4-BE49-F238E27FC236}">
                  <a16:creationId xmlns:a16="http://schemas.microsoft.com/office/drawing/2014/main" id="{A11D9CEC-B21A-0A42-9519-B8C4BAE99735}"/>
                </a:ext>
              </a:extLst>
            </xdr14:cNvPr>
            <xdr14:cNvContentPartPr/>
          </xdr14:nvContentPartPr>
          <xdr14:nvPr macro=""/>
          <xdr14:xfrm>
            <a:off x="4081680" y="5757120"/>
            <a:ext cx="26280" cy="181800"/>
          </xdr14:xfrm>
        </xdr:contentPart>
      </mc:Choice>
      <mc:Fallback>
        <xdr:pic>
          <xdr:nvPicPr>
            <xdr:cNvPr id="26" name="Ink 25">
              <a:extLst>
                <a:ext uri="{FF2B5EF4-FFF2-40B4-BE49-F238E27FC236}">
                  <a16:creationId xmlns:a16="http://schemas.microsoft.com/office/drawing/2014/main" id="{A11D9CEC-B21A-0A42-9519-B8C4BAE99735}"/>
                </a:ext>
              </a:extLst>
            </xdr:cNvPr>
            <xdr:cNvPicPr/>
          </xdr:nvPicPr>
          <xdr:blipFill>
            <a:blip xmlns:r="http://schemas.openxmlformats.org/officeDocument/2006/relationships" r:embed="rId44"/>
            <a:stretch>
              <a:fillRect/>
            </a:stretch>
          </xdr:blipFill>
          <xdr:spPr>
            <a:xfrm>
              <a:off x="4075560" y="5751000"/>
              <a:ext cx="38520" cy="194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625560</xdr:colOff>
      <xdr:row>27</xdr:row>
      <xdr:rowOff>154520</xdr:rowOff>
    </xdr:from>
    <xdr:to>
      <xdr:col>6</xdr:col>
      <xdr:colOff>675600</xdr:colOff>
      <xdr:row>29</xdr:row>
      <xdr:rowOff>24960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5">
          <xdr14:nvContentPartPr>
            <xdr14:cNvPr id="27" name="Ink 26">
              <a:extLst>
                <a:ext uri="{FF2B5EF4-FFF2-40B4-BE49-F238E27FC236}">
                  <a16:creationId xmlns:a16="http://schemas.microsoft.com/office/drawing/2014/main" id="{966CCDB3-14B6-AD4A-93C7-A5F414C17FF0}"/>
                </a:ext>
              </a:extLst>
            </xdr14:cNvPr>
            <xdr14:cNvContentPartPr/>
          </xdr14:nvContentPartPr>
          <xdr14:nvPr macro=""/>
          <xdr14:xfrm>
            <a:off x="5578560" y="5767920"/>
            <a:ext cx="50040" cy="276840"/>
          </xdr14:xfrm>
        </xdr:contentPart>
      </mc:Choice>
      <mc:Fallback>
        <xdr:pic>
          <xdr:nvPicPr>
            <xdr:cNvPr id="27" name="Ink 26">
              <a:extLst>
                <a:ext uri="{FF2B5EF4-FFF2-40B4-BE49-F238E27FC236}">
                  <a16:creationId xmlns:a16="http://schemas.microsoft.com/office/drawing/2014/main" id="{966CCDB3-14B6-AD4A-93C7-A5F414C17FF0}"/>
                </a:ext>
              </a:extLst>
            </xdr:cNvPr>
            <xdr:cNvPicPr/>
          </xdr:nvPicPr>
          <xdr:blipFill>
            <a:blip xmlns:r="http://schemas.openxmlformats.org/officeDocument/2006/relationships" r:embed="rId46"/>
            <a:stretch>
              <a:fillRect/>
            </a:stretch>
          </xdr:blipFill>
          <xdr:spPr>
            <a:xfrm>
              <a:off x="5572440" y="5761800"/>
              <a:ext cx="62280" cy="289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755560</xdr:colOff>
      <xdr:row>21</xdr:row>
      <xdr:rowOff>179600</xdr:rowOff>
    </xdr:from>
    <xdr:to>
      <xdr:col>4</xdr:col>
      <xdr:colOff>758800</xdr:colOff>
      <xdr:row>22</xdr:row>
      <xdr:rowOff>146680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7">
          <xdr14:nvContentPartPr>
            <xdr14:cNvPr id="28" name="Ink 27">
              <a:extLst>
                <a:ext uri="{FF2B5EF4-FFF2-40B4-BE49-F238E27FC236}">
                  <a16:creationId xmlns:a16="http://schemas.microsoft.com/office/drawing/2014/main" id="{D549D87B-CA3B-6443-AC05-0A063685BAA9}"/>
                </a:ext>
              </a:extLst>
            </xdr14:cNvPr>
            <xdr14:cNvContentPartPr/>
          </xdr14:nvContentPartPr>
          <xdr14:nvPr macro=""/>
          <xdr14:xfrm>
            <a:off x="4057560" y="4573800"/>
            <a:ext cx="3240" cy="170280"/>
          </xdr14:xfrm>
        </xdr:contentPart>
      </mc:Choice>
      <mc:Fallback>
        <xdr:pic>
          <xdr:nvPicPr>
            <xdr:cNvPr id="28" name="Ink 27">
              <a:extLst>
                <a:ext uri="{FF2B5EF4-FFF2-40B4-BE49-F238E27FC236}">
                  <a16:creationId xmlns:a16="http://schemas.microsoft.com/office/drawing/2014/main" id="{D549D87B-CA3B-6443-AC05-0A063685BAA9}"/>
                </a:ext>
              </a:extLst>
            </xdr:cNvPr>
            <xdr:cNvPicPr/>
          </xdr:nvPicPr>
          <xdr:blipFill>
            <a:blip xmlns:r="http://schemas.openxmlformats.org/officeDocument/2006/relationships" r:embed="rId48"/>
            <a:stretch>
              <a:fillRect/>
            </a:stretch>
          </xdr:blipFill>
          <xdr:spPr>
            <a:xfrm>
              <a:off x="4051440" y="4567680"/>
              <a:ext cx="15480" cy="1825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561120</xdr:colOff>
      <xdr:row>20</xdr:row>
      <xdr:rowOff>17400</xdr:rowOff>
    </xdr:from>
    <xdr:to>
      <xdr:col>6</xdr:col>
      <xdr:colOff>737160</xdr:colOff>
      <xdr:row>21</xdr:row>
      <xdr:rowOff>38120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9">
          <xdr14:nvContentPartPr>
            <xdr14:cNvPr id="29" name="Ink 28">
              <a:extLst>
                <a:ext uri="{FF2B5EF4-FFF2-40B4-BE49-F238E27FC236}">
                  <a16:creationId xmlns:a16="http://schemas.microsoft.com/office/drawing/2014/main" id="{D8C48C36-EEE5-2848-954B-744396B229D8}"/>
                </a:ext>
              </a:extLst>
            </xdr14:cNvPr>
            <xdr14:cNvContentPartPr/>
          </xdr14:nvContentPartPr>
          <xdr14:nvPr macro=""/>
          <xdr14:xfrm>
            <a:off x="5514120" y="4208400"/>
            <a:ext cx="176040" cy="223920"/>
          </xdr14:xfrm>
        </xdr:contentPart>
      </mc:Choice>
      <mc:Fallback>
        <xdr:pic>
          <xdr:nvPicPr>
            <xdr:cNvPr id="29" name="Ink 28">
              <a:extLst>
                <a:ext uri="{FF2B5EF4-FFF2-40B4-BE49-F238E27FC236}">
                  <a16:creationId xmlns:a16="http://schemas.microsoft.com/office/drawing/2014/main" id="{D8C48C36-EEE5-2848-954B-744396B229D8}"/>
                </a:ext>
              </a:extLst>
            </xdr:cNvPr>
            <xdr:cNvPicPr/>
          </xdr:nvPicPr>
          <xdr:blipFill>
            <a:blip xmlns:r="http://schemas.openxmlformats.org/officeDocument/2006/relationships" r:embed="rId50"/>
            <a:stretch>
              <a:fillRect/>
            </a:stretch>
          </xdr:blipFill>
          <xdr:spPr>
            <a:xfrm>
              <a:off x="5508000" y="4202280"/>
              <a:ext cx="188280" cy="2361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14</xdr:col>
      <xdr:colOff>358640</xdr:colOff>
      <xdr:row>17</xdr:row>
      <xdr:rowOff>174120</xdr:rowOff>
    </xdr:from>
    <xdr:to>
      <xdr:col>14</xdr:col>
      <xdr:colOff>384920</xdr:colOff>
      <xdr:row>18</xdr:row>
      <xdr:rowOff>146960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1">
          <xdr14:nvContentPartPr>
            <xdr14:cNvPr id="30" name="Ink 29">
              <a:extLst>
                <a:ext uri="{FF2B5EF4-FFF2-40B4-BE49-F238E27FC236}">
                  <a16:creationId xmlns:a16="http://schemas.microsoft.com/office/drawing/2014/main" id="{3CEB64D4-B0E1-AD4D-89A0-0078544676A9}"/>
                </a:ext>
              </a:extLst>
            </xdr14:cNvPr>
            <xdr14:cNvContentPartPr/>
          </xdr14:nvContentPartPr>
          <xdr14:nvPr macro=""/>
          <xdr14:xfrm>
            <a:off x="11915640" y="3755520"/>
            <a:ext cx="26280" cy="176040"/>
          </xdr14:xfrm>
        </xdr:contentPart>
      </mc:Choice>
      <mc:Fallback>
        <xdr:pic>
          <xdr:nvPicPr>
            <xdr:cNvPr id="30" name="Ink 29">
              <a:extLst>
                <a:ext uri="{FF2B5EF4-FFF2-40B4-BE49-F238E27FC236}">
                  <a16:creationId xmlns:a16="http://schemas.microsoft.com/office/drawing/2014/main" id="{3CEB64D4-B0E1-AD4D-89A0-0078544676A9}"/>
                </a:ext>
              </a:extLst>
            </xdr:cNvPr>
            <xdr:cNvPicPr/>
          </xdr:nvPicPr>
          <xdr:blipFill>
            <a:blip xmlns:r="http://schemas.openxmlformats.org/officeDocument/2006/relationships" r:embed="rId52"/>
            <a:stretch>
              <a:fillRect/>
            </a:stretch>
          </xdr:blipFill>
          <xdr:spPr>
            <a:xfrm>
              <a:off x="11909520" y="3749400"/>
              <a:ext cx="38520" cy="188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14</xdr:col>
      <xdr:colOff>307160</xdr:colOff>
      <xdr:row>25</xdr:row>
      <xdr:rowOff>20920</xdr:rowOff>
    </xdr:from>
    <xdr:to>
      <xdr:col>14</xdr:col>
      <xdr:colOff>466640</xdr:colOff>
      <xdr:row>25</xdr:row>
      <xdr:rowOff>176080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3">
          <xdr14:nvContentPartPr>
            <xdr14:cNvPr id="31" name="Ink 30">
              <a:extLst>
                <a:ext uri="{FF2B5EF4-FFF2-40B4-BE49-F238E27FC236}">
                  <a16:creationId xmlns:a16="http://schemas.microsoft.com/office/drawing/2014/main" id="{15B506B3-879F-4049-904A-C95D945638F0}"/>
                </a:ext>
              </a:extLst>
            </xdr14:cNvPr>
            <xdr14:cNvContentPartPr/>
          </xdr14:nvContentPartPr>
          <xdr14:nvPr macro=""/>
          <xdr14:xfrm>
            <a:off x="11864160" y="5227920"/>
            <a:ext cx="159480" cy="155160"/>
          </xdr14:xfrm>
        </xdr:contentPart>
      </mc:Choice>
      <mc:Fallback>
        <xdr:pic>
          <xdr:nvPicPr>
            <xdr:cNvPr id="31" name="Ink 30">
              <a:extLst>
                <a:ext uri="{FF2B5EF4-FFF2-40B4-BE49-F238E27FC236}">
                  <a16:creationId xmlns:a16="http://schemas.microsoft.com/office/drawing/2014/main" id="{15B506B3-879F-4049-904A-C95D945638F0}"/>
                </a:ext>
              </a:extLst>
            </xdr:cNvPr>
            <xdr:cNvPicPr/>
          </xdr:nvPicPr>
          <xdr:blipFill>
            <a:blip xmlns:r="http://schemas.openxmlformats.org/officeDocument/2006/relationships" r:embed="rId54"/>
            <a:stretch>
              <a:fillRect/>
            </a:stretch>
          </xdr:blipFill>
          <xdr:spPr>
            <a:xfrm>
              <a:off x="11858040" y="5221800"/>
              <a:ext cx="171720" cy="167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4100</xdr:colOff>
      <xdr:row>19</xdr:row>
      <xdr:rowOff>72280</xdr:rowOff>
    </xdr:from>
    <xdr:to>
      <xdr:col>11</xdr:col>
      <xdr:colOff>39740</xdr:colOff>
      <xdr:row>20</xdr:row>
      <xdr:rowOff>16320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5">
          <xdr14:nvContentPartPr>
            <xdr14:cNvPr id="32" name="Ink 31">
              <a:extLst>
                <a:ext uri="{FF2B5EF4-FFF2-40B4-BE49-F238E27FC236}">
                  <a16:creationId xmlns:a16="http://schemas.microsoft.com/office/drawing/2014/main" id="{09812EE4-4B27-B94F-BBF3-133359869C29}"/>
                </a:ext>
              </a:extLst>
            </xdr14:cNvPr>
            <xdr14:cNvContentPartPr/>
          </xdr14:nvContentPartPr>
          <xdr14:nvPr macro=""/>
          <xdr14:xfrm>
            <a:off x="9084600" y="4060080"/>
            <a:ext cx="35640" cy="147240"/>
          </xdr14:xfrm>
        </xdr:contentPart>
      </mc:Choice>
      <mc:Fallback>
        <xdr:pic>
          <xdr:nvPicPr>
            <xdr:cNvPr id="32" name="Ink 31">
              <a:extLst>
                <a:ext uri="{FF2B5EF4-FFF2-40B4-BE49-F238E27FC236}">
                  <a16:creationId xmlns:a16="http://schemas.microsoft.com/office/drawing/2014/main" id="{09812EE4-4B27-B94F-BBF3-133359869C29}"/>
                </a:ext>
              </a:extLst>
            </xdr:cNvPr>
            <xdr:cNvPicPr/>
          </xdr:nvPicPr>
          <xdr:blipFill>
            <a:blip xmlns:r="http://schemas.openxmlformats.org/officeDocument/2006/relationships" r:embed="rId56"/>
            <a:stretch>
              <a:fillRect/>
            </a:stretch>
          </xdr:blipFill>
          <xdr:spPr>
            <a:xfrm>
              <a:off x="9075600" y="4051080"/>
              <a:ext cx="53280" cy="1648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816280</xdr:colOff>
      <xdr:row>17</xdr:row>
      <xdr:rowOff>142440</xdr:rowOff>
    </xdr:from>
    <xdr:to>
      <xdr:col>11</xdr:col>
      <xdr:colOff>29300</xdr:colOff>
      <xdr:row>18</xdr:row>
      <xdr:rowOff>129680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7">
          <xdr14:nvContentPartPr>
            <xdr14:cNvPr id="33" name="Ink 32">
              <a:extLst>
                <a:ext uri="{FF2B5EF4-FFF2-40B4-BE49-F238E27FC236}">
                  <a16:creationId xmlns:a16="http://schemas.microsoft.com/office/drawing/2014/main" id="{BB035FC9-4639-4249-8F11-BA1836C7B136}"/>
                </a:ext>
              </a:extLst>
            </xdr14:cNvPr>
            <xdr14:cNvContentPartPr/>
          </xdr14:nvContentPartPr>
          <xdr14:nvPr macro=""/>
          <xdr14:xfrm>
            <a:off x="9071280" y="3723840"/>
            <a:ext cx="38520" cy="190440"/>
          </xdr14:xfrm>
        </xdr:contentPart>
      </mc:Choice>
      <mc:Fallback>
        <xdr:pic>
          <xdr:nvPicPr>
            <xdr:cNvPr id="33" name="Ink 32">
              <a:extLst>
                <a:ext uri="{FF2B5EF4-FFF2-40B4-BE49-F238E27FC236}">
                  <a16:creationId xmlns:a16="http://schemas.microsoft.com/office/drawing/2014/main" id="{BB035FC9-4639-4249-8F11-BA1836C7B136}"/>
                </a:ext>
              </a:extLst>
            </xdr:cNvPr>
            <xdr:cNvPicPr/>
          </xdr:nvPicPr>
          <xdr:blipFill>
            <a:blip xmlns:r="http://schemas.openxmlformats.org/officeDocument/2006/relationships" r:embed="rId58"/>
            <a:stretch>
              <a:fillRect/>
            </a:stretch>
          </xdr:blipFill>
          <xdr:spPr>
            <a:xfrm>
              <a:off x="9065160" y="3717720"/>
              <a:ext cx="50760" cy="202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64220</xdr:colOff>
      <xdr:row>24</xdr:row>
      <xdr:rowOff>151040</xdr:rowOff>
    </xdr:from>
    <xdr:to>
      <xdr:col>11</xdr:col>
      <xdr:colOff>78980</xdr:colOff>
      <xdr:row>25</xdr:row>
      <xdr:rowOff>137920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9">
          <xdr14:nvContentPartPr>
            <xdr14:cNvPr id="34" name="Ink 33">
              <a:extLst>
                <a:ext uri="{FF2B5EF4-FFF2-40B4-BE49-F238E27FC236}">
                  <a16:creationId xmlns:a16="http://schemas.microsoft.com/office/drawing/2014/main" id="{30569797-26E0-E546-80B7-00181C4FA00D}"/>
                </a:ext>
              </a:extLst>
            </xdr14:cNvPr>
            <xdr14:cNvContentPartPr/>
          </xdr14:nvContentPartPr>
          <xdr14:nvPr macro=""/>
          <xdr14:xfrm>
            <a:off x="9144720" y="5154840"/>
            <a:ext cx="14760" cy="190080"/>
          </xdr14:xfrm>
        </xdr:contentPart>
      </mc:Choice>
      <mc:Fallback>
        <xdr:pic>
          <xdr:nvPicPr>
            <xdr:cNvPr id="34" name="Ink 33">
              <a:extLst>
                <a:ext uri="{FF2B5EF4-FFF2-40B4-BE49-F238E27FC236}">
                  <a16:creationId xmlns:a16="http://schemas.microsoft.com/office/drawing/2014/main" id="{30569797-26E0-E546-80B7-00181C4FA00D}"/>
                </a:ext>
              </a:extLst>
            </xdr:cNvPr>
            <xdr:cNvPicPr/>
          </xdr:nvPicPr>
          <xdr:blipFill>
            <a:blip xmlns:r="http://schemas.openxmlformats.org/officeDocument/2006/relationships" r:embed="rId60"/>
            <a:stretch>
              <a:fillRect/>
            </a:stretch>
          </xdr:blipFill>
          <xdr:spPr>
            <a:xfrm>
              <a:off x="9138600" y="5148720"/>
              <a:ext cx="27000" cy="202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822040</xdr:colOff>
      <xdr:row>26</xdr:row>
      <xdr:rowOff>125160</xdr:rowOff>
    </xdr:from>
    <xdr:to>
      <xdr:col>11</xdr:col>
      <xdr:colOff>86180</xdr:colOff>
      <xdr:row>27</xdr:row>
      <xdr:rowOff>20240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61">
          <xdr14:nvContentPartPr>
            <xdr14:cNvPr id="35" name="Ink 34">
              <a:extLst>
                <a:ext uri="{FF2B5EF4-FFF2-40B4-BE49-F238E27FC236}">
                  <a16:creationId xmlns:a16="http://schemas.microsoft.com/office/drawing/2014/main" id="{096CE0F8-5515-0B4A-B959-76A1D18F343D}"/>
                </a:ext>
              </a:extLst>
            </xdr14:cNvPr>
            <xdr14:cNvContentPartPr/>
          </xdr14:nvContentPartPr>
          <xdr14:nvPr macro=""/>
          <xdr14:xfrm>
            <a:off x="9077040" y="5535360"/>
            <a:ext cx="89640" cy="98280"/>
          </xdr14:xfrm>
        </xdr:contentPart>
      </mc:Choice>
      <mc:Fallback>
        <xdr:pic>
          <xdr:nvPicPr>
            <xdr:cNvPr id="35" name="Ink 34">
              <a:extLst>
                <a:ext uri="{FF2B5EF4-FFF2-40B4-BE49-F238E27FC236}">
                  <a16:creationId xmlns:a16="http://schemas.microsoft.com/office/drawing/2014/main" id="{096CE0F8-5515-0B4A-B959-76A1D18F343D}"/>
                </a:ext>
              </a:extLst>
            </xdr:cNvPr>
            <xdr:cNvPicPr/>
          </xdr:nvPicPr>
          <xdr:blipFill>
            <a:blip xmlns:r="http://schemas.openxmlformats.org/officeDocument/2006/relationships" r:embed="rId62"/>
            <a:stretch>
              <a:fillRect/>
            </a:stretch>
          </xdr:blipFill>
          <xdr:spPr>
            <a:xfrm>
              <a:off x="9070920" y="5529240"/>
              <a:ext cx="101880" cy="1105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12</xdr:col>
      <xdr:colOff>603120</xdr:colOff>
      <xdr:row>26</xdr:row>
      <xdr:rowOff>128760</xdr:rowOff>
    </xdr:from>
    <xdr:to>
      <xdr:col>12</xdr:col>
      <xdr:colOff>629760</xdr:colOff>
      <xdr:row>27</xdr:row>
      <xdr:rowOff>75680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63">
          <xdr14:nvContentPartPr>
            <xdr14:cNvPr id="36" name="Ink 35">
              <a:extLst>
                <a:ext uri="{FF2B5EF4-FFF2-40B4-BE49-F238E27FC236}">
                  <a16:creationId xmlns:a16="http://schemas.microsoft.com/office/drawing/2014/main" id="{67BDD928-AB46-D344-9850-A9B18BEBF845}"/>
                </a:ext>
              </a:extLst>
            </xdr14:cNvPr>
            <xdr14:cNvContentPartPr/>
          </xdr14:nvContentPartPr>
          <xdr14:nvPr macro=""/>
          <xdr14:xfrm>
            <a:off x="10509120" y="5538960"/>
            <a:ext cx="26640" cy="150120"/>
          </xdr14:xfrm>
        </xdr:contentPart>
      </mc:Choice>
      <mc:Fallback>
        <xdr:pic>
          <xdr:nvPicPr>
            <xdr:cNvPr id="36" name="Ink 35">
              <a:extLst>
                <a:ext uri="{FF2B5EF4-FFF2-40B4-BE49-F238E27FC236}">
                  <a16:creationId xmlns:a16="http://schemas.microsoft.com/office/drawing/2014/main" id="{67BDD928-AB46-D344-9850-A9B18BEBF845}"/>
                </a:ext>
              </a:extLst>
            </xdr:cNvPr>
            <xdr:cNvPicPr/>
          </xdr:nvPicPr>
          <xdr:blipFill>
            <a:blip xmlns:r="http://schemas.openxmlformats.org/officeDocument/2006/relationships" r:embed="rId64"/>
            <a:stretch>
              <a:fillRect/>
            </a:stretch>
          </xdr:blipFill>
          <xdr:spPr>
            <a:xfrm>
              <a:off x="10503000" y="5532840"/>
              <a:ext cx="38880" cy="1623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12</xdr:col>
      <xdr:colOff>502680</xdr:colOff>
      <xdr:row>17</xdr:row>
      <xdr:rowOff>159000</xdr:rowOff>
    </xdr:from>
    <xdr:to>
      <xdr:col>12</xdr:col>
      <xdr:colOff>589440</xdr:colOff>
      <xdr:row>18</xdr:row>
      <xdr:rowOff>45440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65">
          <xdr14:nvContentPartPr>
            <xdr14:cNvPr id="37" name="Ink 36">
              <a:extLst>
                <a:ext uri="{FF2B5EF4-FFF2-40B4-BE49-F238E27FC236}">
                  <a16:creationId xmlns:a16="http://schemas.microsoft.com/office/drawing/2014/main" id="{C4A754F8-1270-9240-BAEC-20279005E23F}"/>
                </a:ext>
              </a:extLst>
            </xdr14:cNvPr>
            <xdr14:cNvContentPartPr/>
          </xdr14:nvContentPartPr>
          <xdr14:nvPr macro=""/>
          <xdr14:xfrm>
            <a:off x="10408680" y="3740400"/>
            <a:ext cx="86760" cy="89640"/>
          </xdr14:xfrm>
        </xdr:contentPart>
      </mc:Choice>
      <mc:Fallback>
        <xdr:pic>
          <xdr:nvPicPr>
            <xdr:cNvPr id="37" name="Ink 36">
              <a:extLst>
                <a:ext uri="{FF2B5EF4-FFF2-40B4-BE49-F238E27FC236}">
                  <a16:creationId xmlns:a16="http://schemas.microsoft.com/office/drawing/2014/main" id="{C4A754F8-1270-9240-BAEC-20279005E23F}"/>
                </a:ext>
              </a:extLst>
            </xdr:cNvPr>
            <xdr:cNvPicPr/>
          </xdr:nvPicPr>
          <xdr:blipFill>
            <a:blip xmlns:r="http://schemas.openxmlformats.org/officeDocument/2006/relationships" r:embed="rId66"/>
            <a:stretch>
              <a:fillRect/>
            </a:stretch>
          </xdr:blipFill>
          <xdr:spPr>
            <a:xfrm>
              <a:off x="10402560" y="3734280"/>
              <a:ext cx="99000" cy="1018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12</xdr:col>
      <xdr:colOff>616440</xdr:colOff>
      <xdr:row>25</xdr:row>
      <xdr:rowOff>11920</xdr:rowOff>
    </xdr:from>
    <xdr:to>
      <xdr:col>12</xdr:col>
      <xdr:colOff>625440</xdr:colOff>
      <xdr:row>25</xdr:row>
      <xdr:rowOff>147640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67">
          <xdr14:nvContentPartPr>
            <xdr14:cNvPr id="38" name="Ink 37">
              <a:extLst>
                <a:ext uri="{FF2B5EF4-FFF2-40B4-BE49-F238E27FC236}">
                  <a16:creationId xmlns:a16="http://schemas.microsoft.com/office/drawing/2014/main" id="{00896427-9BF7-6E44-A19C-498F5081BA12}"/>
                </a:ext>
              </a:extLst>
            </xdr14:cNvPr>
            <xdr14:cNvContentPartPr/>
          </xdr14:nvContentPartPr>
          <xdr14:nvPr macro=""/>
          <xdr14:xfrm>
            <a:off x="10522440" y="5218920"/>
            <a:ext cx="9000" cy="135720"/>
          </xdr14:xfrm>
        </xdr:contentPart>
      </mc:Choice>
      <mc:Fallback>
        <xdr:pic>
          <xdr:nvPicPr>
            <xdr:cNvPr id="38" name="Ink 37">
              <a:extLst>
                <a:ext uri="{FF2B5EF4-FFF2-40B4-BE49-F238E27FC236}">
                  <a16:creationId xmlns:a16="http://schemas.microsoft.com/office/drawing/2014/main" id="{00896427-9BF7-6E44-A19C-498F5081BA12}"/>
                </a:ext>
              </a:extLst>
            </xdr:cNvPr>
            <xdr:cNvPicPr/>
          </xdr:nvPicPr>
          <xdr:blipFill>
            <a:blip xmlns:r="http://schemas.openxmlformats.org/officeDocument/2006/relationships" r:embed="rId68"/>
            <a:stretch>
              <a:fillRect/>
            </a:stretch>
          </xdr:blipFill>
          <xdr:spPr>
            <a:xfrm>
              <a:off x="10516320" y="5212800"/>
              <a:ext cx="21240" cy="147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14</xdr:col>
      <xdr:colOff>501200</xdr:colOff>
      <xdr:row>25</xdr:row>
      <xdr:rowOff>41800</xdr:rowOff>
    </xdr:from>
    <xdr:to>
      <xdr:col>14</xdr:col>
      <xdr:colOff>674000</xdr:colOff>
      <xdr:row>25</xdr:row>
      <xdr:rowOff>194800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69">
          <xdr14:nvContentPartPr>
            <xdr14:cNvPr id="39" name="Ink 38">
              <a:extLst>
                <a:ext uri="{FF2B5EF4-FFF2-40B4-BE49-F238E27FC236}">
                  <a16:creationId xmlns:a16="http://schemas.microsoft.com/office/drawing/2014/main" id="{23EC2CED-7B35-DF44-8EDB-DFA5ECD452D1}"/>
                </a:ext>
              </a:extLst>
            </xdr14:cNvPr>
            <xdr14:cNvContentPartPr/>
          </xdr14:nvContentPartPr>
          <xdr14:nvPr macro=""/>
          <xdr14:xfrm>
            <a:off x="12058200" y="5248800"/>
            <a:ext cx="172800" cy="153000"/>
          </xdr14:xfrm>
        </xdr:contentPart>
      </mc:Choice>
      <mc:Fallback>
        <xdr:pic>
          <xdr:nvPicPr>
            <xdr:cNvPr id="39" name="Ink 38">
              <a:extLst>
                <a:ext uri="{FF2B5EF4-FFF2-40B4-BE49-F238E27FC236}">
                  <a16:creationId xmlns:a16="http://schemas.microsoft.com/office/drawing/2014/main" id="{23EC2CED-7B35-DF44-8EDB-DFA5ECD452D1}"/>
                </a:ext>
              </a:extLst>
            </xdr:cNvPr>
            <xdr:cNvPicPr/>
          </xdr:nvPicPr>
          <xdr:blipFill>
            <a:blip xmlns:r="http://schemas.openxmlformats.org/officeDocument/2006/relationships" r:embed="rId70"/>
            <a:stretch>
              <a:fillRect/>
            </a:stretch>
          </xdr:blipFill>
          <xdr:spPr>
            <a:xfrm>
              <a:off x="12052080" y="5242680"/>
              <a:ext cx="185040" cy="1652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12</xdr:col>
      <xdr:colOff>541920</xdr:colOff>
      <xdr:row>19</xdr:row>
      <xdr:rowOff>69040</xdr:rowOff>
    </xdr:from>
    <xdr:to>
      <xdr:col>12</xdr:col>
      <xdr:colOff>640200</xdr:colOff>
      <xdr:row>19</xdr:row>
      <xdr:rowOff>175960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71">
          <xdr14:nvContentPartPr>
            <xdr14:cNvPr id="40" name="Ink 39">
              <a:extLst>
                <a:ext uri="{FF2B5EF4-FFF2-40B4-BE49-F238E27FC236}">
                  <a16:creationId xmlns:a16="http://schemas.microsoft.com/office/drawing/2014/main" id="{4E1F15CE-8DE0-9244-A8FF-5E11B55B55F6}"/>
                </a:ext>
              </a:extLst>
            </xdr14:cNvPr>
            <xdr14:cNvContentPartPr/>
          </xdr14:nvContentPartPr>
          <xdr14:nvPr macro=""/>
          <xdr14:xfrm>
            <a:off x="10447920" y="4056840"/>
            <a:ext cx="98280" cy="106920"/>
          </xdr14:xfrm>
        </xdr:contentPart>
      </mc:Choice>
      <mc:Fallback>
        <xdr:pic>
          <xdr:nvPicPr>
            <xdr:cNvPr id="40" name="Ink 39">
              <a:extLst>
                <a:ext uri="{FF2B5EF4-FFF2-40B4-BE49-F238E27FC236}">
                  <a16:creationId xmlns:a16="http://schemas.microsoft.com/office/drawing/2014/main" id="{4E1F15CE-8DE0-9244-A8FF-5E11B55B55F6}"/>
                </a:ext>
              </a:extLst>
            </xdr:cNvPr>
            <xdr:cNvPicPr/>
          </xdr:nvPicPr>
          <xdr:blipFill>
            <a:blip xmlns:r="http://schemas.openxmlformats.org/officeDocument/2006/relationships" r:embed="rId72"/>
            <a:stretch>
              <a:fillRect/>
            </a:stretch>
          </xdr:blipFill>
          <xdr:spPr>
            <a:xfrm>
              <a:off x="10441800" y="4050720"/>
              <a:ext cx="110520" cy="1191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14</xdr:col>
      <xdr:colOff>544400</xdr:colOff>
      <xdr:row>17</xdr:row>
      <xdr:rowOff>174120</xdr:rowOff>
    </xdr:from>
    <xdr:to>
      <xdr:col>14</xdr:col>
      <xdr:colOff>582200</xdr:colOff>
      <xdr:row>19</xdr:row>
      <xdr:rowOff>22240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73">
          <xdr14:nvContentPartPr>
            <xdr14:cNvPr id="41" name="Ink 40">
              <a:extLst>
                <a:ext uri="{FF2B5EF4-FFF2-40B4-BE49-F238E27FC236}">
                  <a16:creationId xmlns:a16="http://schemas.microsoft.com/office/drawing/2014/main" id="{F6A896AD-3C1F-E84F-A708-49FCB1F8D2E1}"/>
                </a:ext>
              </a:extLst>
            </xdr14:cNvPr>
            <xdr14:cNvContentPartPr/>
          </xdr14:nvContentPartPr>
          <xdr14:nvPr macro=""/>
          <xdr14:xfrm>
            <a:off x="12101400" y="3755520"/>
            <a:ext cx="37800" cy="254520"/>
          </xdr14:xfrm>
        </xdr:contentPart>
      </mc:Choice>
      <mc:Fallback>
        <xdr:pic>
          <xdr:nvPicPr>
            <xdr:cNvPr id="41" name="Ink 40">
              <a:extLst>
                <a:ext uri="{FF2B5EF4-FFF2-40B4-BE49-F238E27FC236}">
                  <a16:creationId xmlns:a16="http://schemas.microsoft.com/office/drawing/2014/main" id="{F6A896AD-3C1F-E84F-A708-49FCB1F8D2E1}"/>
                </a:ext>
              </a:extLst>
            </xdr:cNvPr>
            <xdr:cNvPicPr/>
          </xdr:nvPicPr>
          <xdr:blipFill>
            <a:blip xmlns:r="http://schemas.openxmlformats.org/officeDocument/2006/relationships" r:embed="rId74"/>
            <a:stretch>
              <a:fillRect/>
            </a:stretch>
          </xdr:blipFill>
          <xdr:spPr>
            <a:xfrm>
              <a:off x="12095280" y="3749400"/>
              <a:ext cx="50040" cy="266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666300</xdr:colOff>
      <xdr:row>6</xdr:row>
      <xdr:rowOff>78680</xdr:rowOff>
    </xdr:from>
    <xdr:to>
      <xdr:col>3</xdr:col>
      <xdr:colOff>753060</xdr:colOff>
      <xdr:row>6</xdr:row>
      <xdr:rowOff>173000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75">
          <xdr14:nvContentPartPr>
            <xdr14:cNvPr id="42" name="Ink 41">
              <a:extLst>
                <a:ext uri="{FF2B5EF4-FFF2-40B4-BE49-F238E27FC236}">
                  <a16:creationId xmlns:a16="http://schemas.microsoft.com/office/drawing/2014/main" id="{414A5573-9D02-D95F-BCA4-3B7270764115}"/>
                </a:ext>
              </a:extLst>
            </xdr14:cNvPr>
            <xdr14:cNvContentPartPr/>
          </xdr14:nvContentPartPr>
          <xdr14:nvPr macro=""/>
          <xdr14:xfrm>
            <a:off x="3142800" y="1424880"/>
            <a:ext cx="86760" cy="94320"/>
          </xdr14:xfrm>
        </xdr:contentPart>
      </mc:Choice>
      <mc:Fallback>
        <xdr:pic>
          <xdr:nvPicPr>
            <xdr:cNvPr id="42" name="Ink 41">
              <a:extLst>
                <a:ext uri="{FF2B5EF4-FFF2-40B4-BE49-F238E27FC236}">
                  <a16:creationId xmlns:a16="http://schemas.microsoft.com/office/drawing/2014/main" id="{414A5573-9D02-D95F-BCA4-3B7270764115}"/>
                </a:ext>
              </a:extLst>
            </xdr:cNvPr>
            <xdr:cNvPicPr/>
          </xdr:nvPicPr>
          <xdr:blipFill>
            <a:blip xmlns:r="http://schemas.openxmlformats.org/officeDocument/2006/relationships" r:embed="rId76"/>
            <a:stretch>
              <a:fillRect/>
            </a:stretch>
          </xdr:blipFill>
          <xdr:spPr>
            <a:xfrm>
              <a:off x="3133800" y="1415880"/>
              <a:ext cx="104400" cy="111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686460</xdr:colOff>
      <xdr:row>13</xdr:row>
      <xdr:rowOff>129400</xdr:rowOff>
    </xdr:from>
    <xdr:to>
      <xdr:col>3</xdr:col>
      <xdr:colOff>704460</xdr:colOff>
      <xdr:row>14</xdr:row>
      <xdr:rowOff>76320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77">
          <xdr14:nvContentPartPr>
            <xdr14:cNvPr id="43" name="Ink 42">
              <a:extLst>
                <a:ext uri="{FF2B5EF4-FFF2-40B4-BE49-F238E27FC236}">
                  <a16:creationId xmlns:a16="http://schemas.microsoft.com/office/drawing/2014/main" id="{AECA8D0C-BCCA-29D2-D6D4-B505D85B3587}"/>
                </a:ext>
              </a:extLst>
            </xdr14:cNvPr>
            <xdr14:cNvContentPartPr/>
          </xdr14:nvContentPartPr>
          <xdr14:nvPr macro=""/>
          <xdr14:xfrm>
            <a:off x="3162960" y="2898000"/>
            <a:ext cx="18000" cy="150120"/>
          </xdr14:xfrm>
        </xdr:contentPart>
      </mc:Choice>
      <mc:Fallback>
        <xdr:pic>
          <xdr:nvPicPr>
            <xdr:cNvPr id="43" name="Ink 42">
              <a:extLst>
                <a:ext uri="{FF2B5EF4-FFF2-40B4-BE49-F238E27FC236}">
                  <a16:creationId xmlns:a16="http://schemas.microsoft.com/office/drawing/2014/main" id="{AECA8D0C-BCCA-29D2-D6D4-B505D85B3587}"/>
                </a:ext>
              </a:extLst>
            </xdr:cNvPr>
            <xdr:cNvPicPr/>
          </xdr:nvPicPr>
          <xdr:blipFill>
            <a:blip xmlns:r="http://schemas.openxmlformats.org/officeDocument/2006/relationships" r:embed="rId78"/>
            <a:stretch>
              <a:fillRect/>
            </a:stretch>
          </xdr:blipFill>
          <xdr:spPr>
            <a:xfrm>
              <a:off x="3154320" y="2889000"/>
              <a:ext cx="35640" cy="167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191080</xdr:colOff>
      <xdr:row>21</xdr:row>
      <xdr:rowOff>14360</xdr:rowOff>
    </xdr:from>
    <xdr:to>
      <xdr:col>4</xdr:col>
      <xdr:colOff>209080</xdr:colOff>
      <xdr:row>21</xdr:row>
      <xdr:rowOff>201920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79">
          <xdr14:nvContentPartPr>
            <xdr14:cNvPr id="44" name="Ink 43">
              <a:extLst>
                <a:ext uri="{FF2B5EF4-FFF2-40B4-BE49-F238E27FC236}">
                  <a16:creationId xmlns:a16="http://schemas.microsoft.com/office/drawing/2014/main" id="{709BE3CE-D38B-46A5-E05F-17941CC1AB46}"/>
                </a:ext>
              </a:extLst>
            </xdr14:cNvPr>
            <xdr14:cNvContentPartPr/>
          </xdr14:nvContentPartPr>
          <xdr14:nvPr macro=""/>
          <xdr14:xfrm>
            <a:off x="3493080" y="4408560"/>
            <a:ext cx="18000" cy="187560"/>
          </xdr14:xfrm>
        </xdr:contentPart>
      </mc:Choice>
      <mc:Fallback>
        <xdr:pic>
          <xdr:nvPicPr>
            <xdr:cNvPr id="44" name="Ink 43">
              <a:extLst>
                <a:ext uri="{FF2B5EF4-FFF2-40B4-BE49-F238E27FC236}">
                  <a16:creationId xmlns:a16="http://schemas.microsoft.com/office/drawing/2014/main" id="{709BE3CE-D38B-46A5-E05F-17941CC1AB46}"/>
                </a:ext>
              </a:extLst>
            </xdr:cNvPr>
            <xdr:cNvPicPr/>
          </xdr:nvPicPr>
          <xdr:blipFill>
            <a:blip xmlns:r="http://schemas.openxmlformats.org/officeDocument/2006/relationships" r:embed="rId80"/>
            <a:stretch>
              <a:fillRect/>
            </a:stretch>
          </xdr:blipFill>
          <xdr:spPr>
            <a:xfrm>
              <a:off x="3484080" y="4399560"/>
              <a:ext cx="35640" cy="20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163000</xdr:colOff>
      <xdr:row>28</xdr:row>
      <xdr:rowOff>142120</xdr:rowOff>
    </xdr:from>
    <xdr:to>
      <xdr:col>4</xdr:col>
      <xdr:colOff>229600</xdr:colOff>
      <xdr:row>28</xdr:row>
      <xdr:rowOff>196840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81">
          <xdr14:nvContentPartPr>
            <xdr14:cNvPr id="45" name="Ink 44">
              <a:extLst>
                <a:ext uri="{FF2B5EF4-FFF2-40B4-BE49-F238E27FC236}">
                  <a16:creationId xmlns:a16="http://schemas.microsoft.com/office/drawing/2014/main" id="{9B98FD7D-E2B4-2BC4-8508-9BCDDBE6C997}"/>
                </a:ext>
              </a:extLst>
            </xdr14:cNvPr>
            <xdr14:cNvContentPartPr/>
          </xdr14:nvContentPartPr>
          <xdr14:nvPr macro=""/>
          <xdr14:xfrm>
            <a:off x="3465000" y="5958720"/>
            <a:ext cx="66600" cy="54720"/>
          </xdr14:xfrm>
        </xdr:contentPart>
      </mc:Choice>
      <mc:Fallback>
        <xdr:pic>
          <xdr:nvPicPr>
            <xdr:cNvPr id="45" name="Ink 44">
              <a:extLst>
                <a:ext uri="{FF2B5EF4-FFF2-40B4-BE49-F238E27FC236}">
                  <a16:creationId xmlns:a16="http://schemas.microsoft.com/office/drawing/2014/main" id="{9B98FD7D-E2B4-2BC4-8508-9BCDDBE6C997}"/>
                </a:ext>
              </a:extLst>
            </xdr:cNvPr>
            <xdr:cNvPicPr/>
          </xdr:nvPicPr>
          <xdr:blipFill>
            <a:blip xmlns:r="http://schemas.openxmlformats.org/officeDocument/2006/relationships" r:embed="rId82"/>
            <a:stretch>
              <a:fillRect/>
            </a:stretch>
          </xdr:blipFill>
          <xdr:spPr>
            <a:xfrm>
              <a:off x="3456360" y="5949720"/>
              <a:ext cx="84240" cy="7236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508000</xdr:colOff>
      <xdr:row>3</xdr:row>
      <xdr:rowOff>12700</xdr:rowOff>
    </xdr:from>
    <xdr:to>
      <xdr:col>7</xdr:col>
      <xdr:colOff>165100</xdr:colOff>
      <xdr:row>16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DC1CCFC-9A19-CF45-9DA6-2682B26BD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749300"/>
          <a:ext cx="5435600" cy="2692400"/>
        </a:xfrm>
        <a:prstGeom prst="rect">
          <a:avLst/>
        </a:prstGeom>
      </xdr:spPr>
    </xdr:pic>
    <xdr:clientData/>
  </xdr:twoCellAnchor>
  <xdr:twoCellAnchor editAs="oneCell">
    <xdr:from>
      <xdr:col>14</xdr:col>
      <xdr:colOff>787400</xdr:colOff>
      <xdr:row>17</xdr:row>
      <xdr:rowOff>165100</xdr:rowOff>
    </xdr:from>
    <xdr:to>
      <xdr:col>21</xdr:col>
      <xdr:colOff>304800</xdr:colOff>
      <xdr:row>35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334DF1-7775-AC48-BCE9-83386825A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3746500"/>
          <a:ext cx="5295900" cy="3556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152400</xdr:colOff>
      <xdr:row>1</xdr:row>
      <xdr:rowOff>25400</xdr:rowOff>
    </xdr:from>
    <xdr:to>
      <xdr:col>21</xdr:col>
      <xdr:colOff>101600</xdr:colOff>
      <xdr:row>18</xdr:row>
      <xdr:rowOff>12700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6E21DC-7621-2840-ABEE-5BE3849AA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09400" y="241300"/>
          <a:ext cx="5727700" cy="3556000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127000</xdr:colOff>
      <xdr:row>3</xdr:row>
      <xdr:rowOff>63500</xdr:rowOff>
    </xdr:from>
    <xdr:to>
      <xdr:col>12</xdr:col>
      <xdr:colOff>774700</xdr:colOff>
      <xdr:row>15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7394987-FC71-0340-BD77-92516DA9A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1000" y="800100"/>
          <a:ext cx="3949700" cy="2425700"/>
        </a:xfrm>
        <a:prstGeom prst="rect">
          <a:avLst/>
        </a:prstGeom>
      </xdr:spPr>
    </xdr:pic>
    <xdr:clientData/>
  </xdr:twoCellAnchor>
  <xdr:twoCellAnchor editAs="oneCell">
    <xdr:from>
      <xdr:col>0</xdr:col>
      <xdr:colOff>482600</xdr:colOff>
      <xdr:row>16</xdr:row>
      <xdr:rowOff>152400</xdr:rowOff>
    </xdr:from>
    <xdr:to>
      <xdr:col>7</xdr:col>
      <xdr:colOff>139700</xdr:colOff>
      <xdr:row>31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AD41A37-AC7E-0044-808F-25E5E1FE8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00" y="3530600"/>
          <a:ext cx="5435600" cy="2921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529520</xdr:colOff>
      <xdr:row>36</xdr:row>
      <xdr:rowOff>137080</xdr:rowOff>
    </xdr:from>
    <xdr:to>
      <xdr:col>2</xdr:col>
      <xdr:colOff>555800</xdr:colOff>
      <xdr:row>37</xdr:row>
      <xdr:rowOff>101280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">
          <xdr14:nvContentPartPr>
            <xdr14:cNvPr id="7" name="Ink 6">
              <a:extLst>
                <a:ext uri="{FF2B5EF4-FFF2-40B4-BE49-F238E27FC236}">
                  <a16:creationId xmlns:a16="http://schemas.microsoft.com/office/drawing/2014/main" id="{8632A6D5-078C-5B4E-A0D2-EFB7A09FE374}"/>
                </a:ext>
              </a:extLst>
            </xdr14:cNvPr>
            <xdr14:cNvContentPartPr/>
          </xdr14:nvContentPartPr>
          <xdr14:nvPr macro=""/>
          <xdr14:xfrm>
            <a:off x="2180520" y="7782480"/>
            <a:ext cx="26280" cy="167400"/>
          </xdr14:xfrm>
        </xdr:contentPart>
      </mc:Choice>
      <mc:Fallback>
        <xdr:pic>
          <xdr:nvPicPr>
            <xdr:cNvPr id="7" name="Ink 6">
              <a:extLst>
                <a:ext uri="{FF2B5EF4-FFF2-40B4-BE49-F238E27FC236}">
                  <a16:creationId xmlns:a16="http://schemas.microsoft.com/office/drawing/2014/main" id="{8632A6D5-078C-5B4E-A0D2-EFB7A09FE374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2174400" y="7776360"/>
              <a:ext cx="38520" cy="1796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17</xdr:col>
      <xdr:colOff>759620</xdr:colOff>
      <xdr:row>29</xdr:row>
      <xdr:rowOff>59360</xdr:rowOff>
    </xdr:from>
    <xdr:to>
      <xdr:col>17</xdr:col>
      <xdr:colOff>759980</xdr:colOff>
      <xdr:row>29</xdr:row>
      <xdr:rowOff>59720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">
          <xdr14:nvContentPartPr>
            <xdr14:cNvPr id="8" name="Ink 7">
              <a:extLst>
                <a:ext uri="{FF2B5EF4-FFF2-40B4-BE49-F238E27FC236}">
                  <a16:creationId xmlns:a16="http://schemas.microsoft.com/office/drawing/2014/main" id="{F66FAB81-AA13-B44C-A606-AC4F0EEB5184}"/>
                </a:ext>
              </a:extLst>
            </xdr14:cNvPr>
            <xdr14:cNvContentPartPr/>
          </xdr14:nvContentPartPr>
          <xdr14:nvPr macro=""/>
          <xdr14:xfrm>
            <a:off x="14793120" y="6282360"/>
            <a:ext cx="360" cy="360"/>
          </xdr14:xfrm>
        </xdr:contentPart>
      </mc:Choice>
      <mc:Fallback>
        <xdr:pic>
          <xdr:nvPicPr>
            <xdr:cNvPr id="8" name="Ink 7">
              <a:extLst>
                <a:ext uri="{FF2B5EF4-FFF2-40B4-BE49-F238E27FC236}">
                  <a16:creationId xmlns:a16="http://schemas.microsoft.com/office/drawing/2014/main" id="{F66FAB81-AA13-B44C-A606-AC4F0EEB5184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14784120" y="627336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576240</xdr:colOff>
      <xdr:row>4</xdr:row>
      <xdr:rowOff>143440</xdr:rowOff>
    </xdr:from>
    <xdr:to>
      <xdr:col>6</xdr:col>
      <xdr:colOff>718440</xdr:colOff>
      <xdr:row>5</xdr:row>
      <xdr:rowOff>63000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7">
          <xdr14:nvContentPartPr>
            <xdr14:cNvPr id="34" name="Ink 33">
              <a:extLst>
                <a:ext uri="{FF2B5EF4-FFF2-40B4-BE49-F238E27FC236}">
                  <a16:creationId xmlns:a16="http://schemas.microsoft.com/office/drawing/2014/main" id="{74137837-A470-AFF3-B778-6AD520FB9EC1}"/>
                </a:ext>
              </a:extLst>
            </xdr14:cNvPr>
            <xdr14:cNvContentPartPr/>
          </xdr14:nvContentPartPr>
          <xdr14:nvPr macro=""/>
          <xdr14:xfrm>
            <a:off x="5529240" y="1083240"/>
            <a:ext cx="142200" cy="122760"/>
          </xdr14:xfrm>
        </xdr:contentPart>
      </mc:Choice>
      <mc:Fallback>
        <xdr:pic>
          <xdr:nvPicPr>
            <xdr:cNvPr id="34" name="Ink 33">
              <a:extLst>
                <a:ext uri="{FF2B5EF4-FFF2-40B4-BE49-F238E27FC236}">
                  <a16:creationId xmlns:a16="http://schemas.microsoft.com/office/drawing/2014/main" id="{74137837-A470-AFF3-B778-6AD520FB9EC1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5523120" y="1077120"/>
              <a:ext cx="154440" cy="135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640680</xdr:colOff>
      <xdr:row>11</xdr:row>
      <xdr:rowOff>135120</xdr:rowOff>
    </xdr:from>
    <xdr:to>
      <xdr:col>6</xdr:col>
      <xdr:colOff>649680</xdr:colOff>
      <xdr:row>12</xdr:row>
      <xdr:rowOff>159080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9">
          <xdr14:nvContentPartPr>
            <xdr14:cNvPr id="35" name="Ink 34">
              <a:extLst>
                <a:ext uri="{FF2B5EF4-FFF2-40B4-BE49-F238E27FC236}">
                  <a16:creationId xmlns:a16="http://schemas.microsoft.com/office/drawing/2014/main" id="{459288AA-B113-FC45-581F-0A373A771929}"/>
                </a:ext>
              </a:extLst>
            </xdr14:cNvPr>
            <xdr14:cNvContentPartPr/>
          </xdr14:nvContentPartPr>
          <xdr14:nvPr macro=""/>
          <xdr14:xfrm>
            <a:off x="5593680" y="2497320"/>
            <a:ext cx="9000" cy="227160"/>
          </xdr14:xfrm>
        </xdr:contentPart>
      </mc:Choice>
      <mc:Fallback>
        <xdr:pic>
          <xdr:nvPicPr>
            <xdr:cNvPr id="35" name="Ink 34">
              <a:extLst>
                <a:ext uri="{FF2B5EF4-FFF2-40B4-BE49-F238E27FC236}">
                  <a16:creationId xmlns:a16="http://schemas.microsoft.com/office/drawing/2014/main" id="{459288AA-B113-FC45-581F-0A373A771929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5587560" y="2491200"/>
              <a:ext cx="21240" cy="239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260620</xdr:colOff>
      <xdr:row>10</xdr:row>
      <xdr:rowOff>102160</xdr:rowOff>
    </xdr:from>
    <xdr:to>
      <xdr:col>1</xdr:col>
      <xdr:colOff>263860</xdr:colOff>
      <xdr:row>11</xdr:row>
      <xdr:rowOff>57720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1">
          <xdr14:nvContentPartPr>
            <xdr14:cNvPr id="36" name="Ink 35">
              <a:extLst>
                <a:ext uri="{FF2B5EF4-FFF2-40B4-BE49-F238E27FC236}">
                  <a16:creationId xmlns:a16="http://schemas.microsoft.com/office/drawing/2014/main" id="{33C3677D-2C36-A97E-28E7-359AC55DE298}"/>
                </a:ext>
              </a:extLst>
            </xdr14:cNvPr>
            <xdr14:cNvContentPartPr/>
          </xdr14:nvContentPartPr>
          <xdr14:nvPr macro=""/>
          <xdr14:xfrm>
            <a:off x="1086120" y="2261160"/>
            <a:ext cx="3240" cy="158760"/>
          </xdr14:xfrm>
        </xdr:contentPart>
      </mc:Choice>
      <mc:Fallback>
        <xdr:pic>
          <xdr:nvPicPr>
            <xdr:cNvPr id="36" name="Ink 35">
              <a:extLst>
                <a:ext uri="{FF2B5EF4-FFF2-40B4-BE49-F238E27FC236}">
                  <a16:creationId xmlns:a16="http://schemas.microsoft.com/office/drawing/2014/main" id="{33C3677D-2C36-A97E-28E7-359AC55DE298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1077120" y="2252520"/>
              <a:ext cx="20880" cy="176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428360</xdr:colOff>
      <xdr:row>14</xdr:row>
      <xdr:rowOff>113400</xdr:rowOff>
    </xdr:from>
    <xdr:to>
      <xdr:col>2</xdr:col>
      <xdr:colOff>443120</xdr:colOff>
      <xdr:row>15</xdr:row>
      <xdr:rowOff>62120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3">
          <xdr14:nvContentPartPr>
            <xdr14:cNvPr id="37" name="Ink 36">
              <a:extLst>
                <a:ext uri="{FF2B5EF4-FFF2-40B4-BE49-F238E27FC236}">
                  <a16:creationId xmlns:a16="http://schemas.microsoft.com/office/drawing/2014/main" id="{179656BC-E5E7-DC99-104D-927C96DE7B74}"/>
                </a:ext>
              </a:extLst>
            </xdr14:cNvPr>
            <xdr14:cNvContentPartPr/>
          </xdr14:nvContentPartPr>
          <xdr14:nvPr macro=""/>
          <xdr14:xfrm>
            <a:off x="2079360" y="3085200"/>
            <a:ext cx="14760" cy="151920"/>
          </xdr14:xfrm>
        </xdr:contentPart>
      </mc:Choice>
      <mc:Fallback>
        <xdr:pic>
          <xdr:nvPicPr>
            <xdr:cNvPr id="37" name="Ink 36">
              <a:extLst>
                <a:ext uri="{FF2B5EF4-FFF2-40B4-BE49-F238E27FC236}">
                  <a16:creationId xmlns:a16="http://schemas.microsoft.com/office/drawing/2014/main" id="{179656BC-E5E7-DC99-104D-927C96DE7B74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2070720" y="3076560"/>
              <a:ext cx="32400" cy="169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451040</xdr:colOff>
      <xdr:row>12</xdr:row>
      <xdr:rowOff>86000</xdr:rowOff>
    </xdr:from>
    <xdr:to>
      <xdr:col>2</xdr:col>
      <xdr:colOff>462920</xdr:colOff>
      <xdr:row>13</xdr:row>
      <xdr:rowOff>30400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5">
          <xdr14:nvContentPartPr>
            <xdr14:cNvPr id="38" name="Ink 37">
              <a:extLst>
                <a:ext uri="{FF2B5EF4-FFF2-40B4-BE49-F238E27FC236}">
                  <a16:creationId xmlns:a16="http://schemas.microsoft.com/office/drawing/2014/main" id="{4FD5B017-0F25-61EA-5822-3ED1E4473937}"/>
                </a:ext>
              </a:extLst>
            </xdr14:cNvPr>
            <xdr14:cNvContentPartPr/>
          </xdr14:nvContentPartPr>
          <xdr14:nvPr macro=""/>
          <xdr14:xfrm>
            <a:off x="2102040" y="2651400"/>
            <a:ext cx="11880" cy="147600"/>
          </xdr14:xfrm>
        </xdr:contentPart>
      </mc:Choice>
      <mc:Fallback>
        <xdr:pic>
          <xdr:nvPicPr>
            <xdr:cNvPr id="38" name="Ink 37">
              <a:extLst>
                <a:ext uri="{FF2B5EF4-FFF2-40B4-BE49-F238E27FC236}">
                  <a16:creationId xmlns:a16="http://schemas.microsoft.com/office/drawing/2014/main" id="{4FD5B017-0F25-61EA-5822-3ED1E4473937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2093040" y="2642400"/>
              <a:ext cx="29520" cy="1652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460400</xdr:colOff>
      <xdr:row>5</xdr:row>
      <xdr:rowOff>108720</xdr:rowOff>
    </xdr:from>
    <xdr:to>
      <xdr:col>2</xdr:col>
      <xdr:colOff>466520</xdr:colOff>
      <xdr:row>6</xdr:row>
      <xdr:rowOff>52760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7">
          <xdr14:nvContentPartPr>
            <xdr14:cNvPr id="39" name="Ink 38">
              <a:extLst>
                <a:ext uri="{FF2B5EF4-FFF2-40B4-BE49-F238E27FC236}">
                  <a16:creationId xmlns:a16="http://schemas.microsoft.com/office/drawing/2014/main" id="{21B4D030-47ED-9EA6-4A99-C3C64B7747B1}"/>
                </a:ext>
              </a:extLst>
            </xdr14:cNvPr>
            <xdr14:cNvContentPartPr/>
          </xdr14:nvContentPartPr>
          <xdr14:nvPr macro=""/>
          <xdr14:xfrm>
            <a:off x="2111400" y="1251720"/>
            <a:ext cx="6120" cy="147240"/>
          </xdr14:xfrm>
        </xdr:contentPart>
      </mc:Choice>
      <mc:Fallback>
        <xdr:pic>
          <xdr:nvPicPr>
            <xdr:cNvPr id="39" name="Ink 38">
              <a:extLst>
                <a:ext uri="{FF2B5EF4-FFF2-40B4-BE49-F238E27FC236}">
                  <a16:creationId xmlns:a16="http://schemas.microsoft.com/office/drawing/2014/main" id="{21B4D030-47ED-9EA6-4A99-C3C64B7747B1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2102400" y="1242720"/>
              <a:ext cx="23760" cy="1648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349520</xdr:colOff>
      <xdr:row>3</xdr:row>
      <xdr:rowOff>18320</xdr:rowOff>
    </xdr:from>
    <xdr:to>
      <xdr:col>2</xdr:col>
      <xdr:colOff>587120</xdr:colOff>
      <xdr:row>3</xdr:row>
      <xdr:rowOff>200840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9">
          <xdr14:nvContentPartPr>
            <xdr14:cNvPr id="40" name="Ink 39">
              <a:extLst>
                <a:ext uri="{FF2B5EF4-FFF2-40B4-BE49-F238E27FC236}">
                  <a16:creationId xmlns:a16="http://schemas.microsoft.com/office/drawing/2014/main" id="{E7D024BD-1C31-0043-6D03-68B62568A16A}"/>
                </a:ext>
              </a:extLst>
            </xdr14:cNvPr>
            <xdr14:cNvContentPartPr/>
          </xdr14:nvContentPartPr>
          <xdr14:nvPr macro=""/>
          <xdr14:xfrm>
            <a:off x="2000520" y="754920"/>
            <a:ext cx="237600" cy="182520"/>
          </xdr14:xfrm>
        </xdr:contentPart>
      </mc:Choice>
      <mc:Fallback>
        <xdr:pic>
          <xdr:nvPicPr>
            <xdr:cNvPr id="40" name="Ink 39">
              <a:extLst>
                <a:ext uri="{FF2B5EF4-FFF2-40B4-BE49-F238E27FC236}">
                  <a16:creationId xmlns:a16="http://schemas.microsoft.com/office/drawing/2014/main" id="{E7D024BD-1C31-0043-6D03-68B62568A16A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1991520" y="746280"/>
              <a:ext cx="255240" cy="2001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533120</xdr:colOff>
      <xdr:row>3</xdr:row>
      <xdr:rowOff>37400</xdr:rowOff>
    </xdr:from>
    <xdr:to>
      <xdr:col>2</xdr:col>
      <xdr:colOff>536360</xdr:colOff>
      <xdr:row>3</xdr:row>
      <xdr:rowOff>43520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1">
          <xdr14:nvContentPartPr>
            <xdr14:cNvPr id="41" name="Ink 40">
              <a:extLst>
                <a:ext uri="{FF2B5EF4-FFF2-40B4-BE49-F238E27FC236}">
                  <a16:creationId xmlns:a16="http://schemas.microsoft.com/office/drawing/2014/main" id="{E56E5516-CEF2-BB58-DF65-FFC8D74B118B}"/>
                </a:ext>
              </a:extLst>
            </xdr14:cNvPr>
            <xdr14:cNvContentPartPr/>
          </xdr14:nvContentPartPr>
          <xdr14:nvPr macro=""/>
          <xdr14:xfrm>
            <a:off x="2184120" y="774000"/>
            <a:ext cx="3240" cy="6120"/>
          </xdr14:xfrm>
        </xdr:contentPart>
      </mc:Choice>
      <mc:Fallback>
        <xdr:pic>
          <xdr:nvPicPr>
            <xdr:cNvPr id="41" name="Ink 40">
              <a:extLst>
                <a:ext uri="{FF2B5EF4-FFF2-40B4-BE49-F238E27FC236}">
                  <a16:creationId xmlns:a16="http://schemas.microsoft.com/office/drawing/2014/main" id="{E56E5516-CEF2-BB58-DF65-FFC8D74B118B}"/>
                </a:ext>
              </a:extLst>
            </xdr:cNvPr>
            <xdr:cNvPicPr/>
          </xdr:nvPicPr>
          <xdr:blipFill>
            <a:blip xmlns:r="http://schemas.openxmlformats.org/officeDocument/2006/relationships" r:embed="rId22"/>
            <a:stretch>
              <a:fillRect/>
            </a:stretch>
          </xdr:blipFill>
          <xdr:spPr>
            <a:xfrm>
              <a:off x="2175120" y="765000"/>
              <a:ext cx="20880" cy="23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695800</xdr:colOff>
      <xdr:row>3</xdr:row>
      <xdr:rowOff>192200</xdr:rowOff>
    </xdr:from>
    <xdr:to>
      <xdr:col>4</xdr:col>
      <xdr:colOff>802720</xdr:colOff>
      <xdr:row>4</xdr:row>
      <xdr:rowOff>56680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3">
          <xdr14:nvContentPartPr>
            <xdr14:cNvPr id="42" name="Ink 41">
              <a:extLst>
                <a:ext uri="{FF2B5EF4-FFF2-40B4-BE49-F238E27FC236}">
                  <a16:creationId xmlns:a16="http://schemas.microsoft.com/office/drawing/2014/main" id="{38BA8371-DBBF-154A-0785-85868CE7C8A3}"/>
                </a:ext>
              </a:extLst>
            </xdr14:cNvPr>
            <xdr14:cNvContentPartPr/>
          </xdr14:nvContentPartPr>
          <xdr14:nvPr macro=""/>
          <xdr14:xfrm>
            <a:off x="3997800" y="928800"/>
            <a:ext cx="106920" cy="67680"/>
          </xdr14:xfrm>
        </xdr:contentPart>
      </mc:Choice>
      <mc:Fallback>
        <xdr:pic>
          <xdr:nvPicPr>
            <xdr:cNvPr id="42" name="Ink 41">
              <a:extLst>
                <a:ext uri="{FF2B5EF4-FFF2-40B4-BE49-F238E27FC236}">
                  <a16:creationId xmlns:a16="http://schemas.microsoft.com/office/drawing/2014/main" id="{38BA8371-DBBF-154A-0785-85868CE7C8A3}"/>
                </a:ext>
              </a:extLst>
            </xdr:cNvPr>
            <xdr:cNvPicPr/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3988800" y="920160"/>
              <a:ext cx="124560" cy="85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825400</xdr:colOff>
      <xdr:row>13</xdr:row>
      <xdr:rowOff>67120</xdr:rowOff>
    </xdr:from>
    <xdr:to>
      <xdr:col>5</xdr:col>
      <xdr:colOff>40580</xdr:colOff>
      <xdr:row>14</xdr:row>
      <xdr:rowOff>50760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5">
          <xdr14:nvContentPartPr>
            <xdr14:cNvPr id="43" name="Ink 42">
              <a:extLst>
                <a:ext uri="{FF2B5EF4-FFF2-40B4-BE49-F238E27FC236}">
                  <a16:creationId xmlns:a16="http://schemas.microsoft.com/office/drawing/2014/main" id="{D6400DEB-0C6D-8463-A58C-1072C863E813}"/>
                </a:ext>
              </a:extLst>
            </xdr14:cNvPr>
            <xdr14:cNvContentPartPr/>
          </xdr14:nvContentPartPr>
          <xdr14:nvPr macro=""/>
          <xdr14:xfrm>
            <a:off x="4127400" y="2835720"/>
            <a:ext cx="40680" cy="186840"/>
          </xdr14:xfrm>
        </xdr:contentPart>
      </mc:Choice>
      <mc:Fallback>
        <xdr:pic>
          <xdr:nvPicPr>
            <xdr:cNvPr id="43" name="Ink 42">
              <a:extLst>
                <a:ext uri="{FF2B5EF4-FFF2-40B4-BE49-F238E27FC236}">
                  <a16:creationId xmlns:a16="http://schemas.microsoft.com/office/drawing/2014/main" id="{D6400DEB-0C6D-8463-A58C-1072C863E813}"/>
                </a:ext>
              </a:extLst>
            </xdr:cNvPr>
            <xdr:cNvPicPr/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4118400" y="2827080"/>
              <a:ext cx="58320" cy="204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715600</xdr:colOff>
      <xdr:row>11</xdr:row>
      <xdr:rowOff>48720</xdr:rowOff>
    </xdr:from>
    <xdr:to>
      <xdr:col>4</xdr:col>
      <xdr:colOff>808120</xdr:colOff>
      <xdr:row>11</xdr:row>
      <xdr:rowOff>144120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7">
          <xdr14:nvContentPartPr>
            <xdr14:cNvPr id="44" name="Ink 43">
              <a:extLst>
                <a:ext uri="{FF2B5EF4-FFF2-40B4-BE49-F238E27FC236}">
                  <a16:creationId xmlns:a16="http://schemas.microsoft.com/office/drawing/2014/main" id="{15354CF5-7A5F-9C48-F26F-BA70EBA4D920}"/>
                </a:ext>
              </a:extLst>
            </xdr14:cNvPr>
            <xdr14:cNvContentPartPr/>
          </xdr14:nvContentPartPr>
          <xdr14:nvPr macro=""/>
          <xdr14:xfrm>
            <a:off x="4017600" y="2410920"/>
            <a:ext cx="92520" cy="95400"/>
          </xdr14:xfrm>
        </xdr:contentPart>
      </mc:Choice>
      <mc:Fallback>
        <xdr:pic>
          <xdr:nvPicPr>
            <xdr:cNvPr id="44" name="Ink 43">
              <a:extLst>
                <a:ext uri="{FF2B5EF4-FFF2-40B4-BE49-F238E27FC236}">
                  <a16:creationId xmlns:a16="http://schemas.microsoft.com/office/drawing/2014/main" id="{15354CF5-7A5F-9C48-F26F-BA70EBA4D920}"/>
                </a:ext>
              </a:extLst>
            </xdr:cNvPr>
            <xdr:cNvPicPr/>
          </xdr:nvPicPr>
          <xdr:blipFill>
            <a:blip xmlns:r="http://schemas.openxmlformats.org/officeDocument/2006/relationships" r:embed="rId28"/>
            <a:stretch>
              <a:fillRect/>
            </a:stretch>
          </xdr:blipFill>
          <xdr:spPr>
            <a:xfrm>
              <a:off x="4008600" y="2402280"/>
              <a:ext cx="110160" cy="113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780360</xdr:colOff>
      <xdr:row>11</xdr:row>
      <xdr:rowOff>120000</xdr:rowOff>
    </xdr:from>
    <xdr:to>
      <xdr:col>7</xdr:col>
      <xdr:colOff>87700</xdr:colOff>
      <xdr:row>12</xdr:row>
      <xdr:rowOff>26600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9">
          <xdr14:nvContentPartPr>
            <xdr14:cNvPr id="45" name="Ink 44">
              <a:extLst>
                <a:ext uri="{FF2B5EF4-FFF2-40B4-BE49-F238E27FC236}">
                  <a16:creationId xmlns:a16="http://schemas.microsoft.com/office/drawing/2014/main" id="{5908EF77-EAA4-3286-7ACB-C8109C641953}"/>
                </a:ext>
              </a:extLst>
            </xdr14:cNvPr>
            <xdr14:cNvContentPartPr/>
          </xdr14:nvContentPartPr>
          <xdr14:nvPr macro=""/>
          <xdr14:xfrm>
            <a:off x="5733360" y="2482200"/>
            <a:ext cx="132840" cy="109800"/>
          </xdr14:xfrm>
        </xdr:contentPart>
      </mc:Choice>
      <mc:Fallback>
        <xdr:pic>
          <xdr:nvPicPr>
            <xdr:cNvPr id="45" name="Ink 44">
              <a:extLst>
                <a:ext uri="{FF2B5EF4-FFF2-40B4-BE49-F238E27FC236}">
                  <a16:creationId xmlns:a16="http://schemas.microsoft.com/office/drawing/2014/main" id="{5908EF77-EAA4-3286-7ACB-C8109C641953}"/>
                </a:ext>
              </a:extLst>
            </xdr:cNvPr>
            <xdr:cNvPicPr/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>
              <a:off x="5724360" y="2473560"/>
              <a:ext cx="150480" cy="127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657640</xdr:colOff>
      <xdr:row>6</xdr:row>
      <xdr:rowOff>79760</xdr:rowOff>
    </xdr:from>
    <xdr:to>
      <xdr:col>4</xdr:col>
      <xdr:colOff>813160</xdr:colOff>
      <xdr:row>6</xdr:row>
      <xdr:rowOff>186680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1">
          <xdr14:nvContentPartPr>
            <xdr14:cNvPr id="46" name="Ink 45">
              <a:extLst>
                <a:ext uri="{FF2B5EF4-FFF2-40B4-BE49-F238E27FC236}">
                  <a16:creationId xmlns:a16="http://schemas.microsoft.com/office/drawing/2014/main" id="{E8858D8A-B16E-51C8-2B98-383970771AD7}"/>
                </a:ext>
              </a:extLst>
            </xdr14:cNvPr>
            <xdr14:cNvContentPartPr/>
          </xdr14:nvContentPartPr>
          <xdr14:nvPr macro=""/>
          <xdr14:xfrm>
            <a:off x="3959640" y="1425960"/>
            <a:ext cx="155520" cy="106920"/>
          </xdr14:xfrm>
        </xdr:contentPart>
      </mc:Choice>
      <mc:Fallback>
        <xdr:pic>
          <xdr:nvPicPr>
            <xdr:cNvPr id="46" name="Ink 45">
              <a:extLst>
                <a:ext uri="{FF2B5EF4-FFF2-40B4-BE49-F238E27FC236}">
                  <a16:creationId xmlns:a16="http://schemas.microsoft.com/office/drawing/2014/main" id="{E8858D8A-B16E-51C8-2B98-383970771AD7}"/>
                </a:ext>
              </a:extLst>
            </xdr:cNvPr>
            <xdr:cNvPicPr/>
          </xdr:nvPicPr>
          <xdr:blipFill>
            <a:blip xmlns:r="http://schemas.openxmlformats.org/officeDocument/2006/relationships" r:embed="rId32"/>
            <a:stretch>
              <a:fillRect/>
            </a:stretch>
          </xdr:blipFill>
          <xdr:spPr>
            <a:xfrm>
              <a:off x="3950640" y="1416960"/>
              <a:ext cx="173160" cy="124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16780</xdr:colOff>
      <xdr:row>4</xdr:row>
      <xdr:rowOff>61360</xdr:rowOff>
    </xdr:from>
    <xdr:to>
      <xdr:col>7</xdr:col>
      <xdr:colOff>57460</xdr:colOff>
      <xdr:row>5</xdr:row>
      <xdr:rowOff>97560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3">
          <xdr14:nvContentPartPr>
            <xdr14:cNvPr id="47" name="Ink 46">
              <a:extLst>
                <a:ext uri="{FF2B5EF4-FFF2-40B4-BE49-F238E27FC236}">
                  <a16:creationId xmlns:a16="http://schemas.microsoft.com/office/drawing/2014/main" id="{6712F8DB-3F12-88B2-367C-060EC617B4D6}"/>
                </a:ext>
              </a:extLst>
            </xdr14:cNvPr>
            <xdr14:cNvContentPartPr/>
          </xdr14:nvContentPartPr>
          <xdr14:nvPr macro=""/>
          <xdr14:xfrm>
            <a:off x="5795280" y="1001160"/>
            <a:ext cx="40680" cy="239400"/>
          </xdr14:xfrm>
        </xdr:contentPart>
      </mc:Choice>
      <mc:Fallback>
        <xdr:pic>
          <xdr:nvPicPr>
            <xdr:cNvPr id="47" name="Ink 46">
              <a:extLst>
                <a:ext uri="{FF2B5EF4-FFF2-40B4-BE49-F238E27FC236}">
                  <a16:creationId xmlns:a16="http://schemas.microsoft.com/office/drawing/2014/main" id="{6712F8DB-3F12-88B2-367C-060EC617B4D6}"/>
                </a:ext>
              </a:extLst>
            </xdr:cNvPr>
            <xdr:cNvPicPr/>
          </xdr:nvPicPr>
          <xdr:blipFill>
            <a:blip xmlns:r="http://schemas.openxmlformats.org/officeDocument/2006/relationships" r:embed="rId34"/>
            <a:stretch>
              <a:fillRect/>
            </a:stretch>
          </xdr:blipFill>
          <xdr:spPr>
            <a:xfrm>
              <a:off x="5786280" y="992520"/>
              <a:ext cx="58320" cy="257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542760</xdr:colOff>
      <xdr:row>18</xdr:row>
      <xdr:rowOff>80000</xdr:rowOff>
    </xdr:from>
    <xdr:to>
      <xdr:col>6</xdr:col>
      <xdr:colOff>578400</xdr:colOff>
      <xdr:row>19</xdr:row>
      <xdr:rowOff>119080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5">
          <xdr14:nvContentPartPr>
            <xdr14:cNvPr id="48" name="Ink 47">
              <a:extLst>
                <a:ext uri="{FF2B5EF4-FFF2-40B4-BE49-F238E27FC236}">
                  <a16:creationId xmlns:a16="http://schemas.microsoft.com/office/drawing/2014/main" id="{48238A6C-89CC-399C-5366-2CFB584D4040}"/>
                </a:ext>
              </a:extLst>
            </xdr14:cNvPr>
            <xdr14:cNvContentPartPr/>
          </xdr14:nvContentPartPr>
          <xdr14:nvPr macro=""/>
          <xdr14:xfrm>
            <a:off x="5495760" y="3864600"/>
            <a:ext cx="35640" cy="242280"/>
          </xdr14:xfrm>
        </xdr:contentPart>
      </mc:Choice>
      <mc:Fallback>
        <xdr:pic>
          <xdr:nvPicPr>
            <xdr:cNvPr id="48" name="Ink 47">
              <a:extLst>
                <a:ext uri="{FF2B5EF4-FFF2-40B4-BE49-F238E27FC236}">
                  <a16:creationId xmlns:a16="http://schemas.microsoft.com/office/drawing/2014/main" id="{48238A6C-89CC-399C-5366-2CFB584D4040}"/>
                </a:ext>
              </a:extLst>
            </xdr:cNvPr>
            <xdr:cNvPicPr/>
          </xdr:nvPicPr>
          <xdr:blipFill>
            <a:blip xmlns:r="http://schemas.openxmlformats.org/officeDocument/2006/relationships" r:embed="rId36"/>
            <a:stretch>
              <a:fillRect/>
            </a:stretch>
          </xdr:blipFill>
          <xdr:spPr>
            <a:xfrm>
              <a:off x="5487120" y="3855960"/>
              <a:ext cx="53280" cy="259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564000</xdr:colOff>
      <xdr:row>26</xdr:row>
      <xdr:rowOff>104280</xdr:rowOff>
    </xdr:from>
    <xdr:to>
      <xdr:col>6</xdr:col>
      <xdr:colOff>691800</xdr:colOff>
      <xdr:row>27</xdr:row>
      <xdr:rowOff>49040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7">
          <xdr14:nvContentPartPr>
            <xdr14:cNvPr id="49" name="Ink 48">
              <a:extLst>
                <a:ext uri="{FF2B5EF4-FFF2-40B4-BE49-F238E27FC236}">
                  <a16:creationId xmlns:a16="http://schemas.microsoft.com/office/drawing/2014/main" id="{3311113C-49A7-0B75-3362-D320681707CB}"/>
                </a:ext>
              </a:extLst>
            </xdr14:cNvPr>
            <xdr14:cNvContentPartPr/>
          </xdr14:nvContentPartPr>
          <xdr14:nvPr macro=""/>
          <xdr14:xfrm>
            <a:off x="5517000" y="5514480"/>
            <a:ext cx="127800" cy="147960"/>
          </xdr14:xfrm>
        </xdr:contentPart>
      </mc:Choice>
      <mc:Fallback>
        <xdr:pic>
          <xdr:nvPicPr>
            <xdr:cNvPr id="49" name="Ink 48">
              <a:extLst>
                <a:ext uri="{FF2B5EF4-FFF2-40B4-BE49-F238E27FC236}">
                  <a16:creationId xmlns:a16="http://schemas.microsoft.com/office/drawing/2014/main" id="{3311113C-49A7-0B75-3362-D320681707CB}"/>
                </a:ext>
              </a:extLst>
            </xdr:cNvPr>
            <xdr:cNvPicPr/>
          </xdr:nvPicPr>
          <xdr:blipFill>
            <a:blip xmlns:r="http://schemas.openxmlformats.org/officeDocument/2006/relationships" r:embed="rId38"/>
            <a:stretch>
              <a:fillRect/>
            </a:stretch>
          </xdr:blipFill>
          <xdr:spPr>
            <a:xfrm>
              <a:off x="5508000" y="5505840"/>
              <a:ext cx="145440" cy="165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41020</xdr:colOff>
      <xdr:row>28</xdr:row>
      <xdr:rowOff>179920</xdr:rowOff>
    </xdr:from>
    <xdr:to>
      <xdr:col>1</xdr:col>
      <xdr:colOff>188260</xdr:colOff>
      <xdr:row>29</xdr:row>
      <xdr:rowOff>92280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9">
          <xdr14:nvContentPartPr>
            <xdr14:cNvPr id="50" name="Ink 49">
              <a:extLst>
                <a:ext uri="{FF2B5EF4-FFF2-40B4-BE49-F238E27FC236}">
                  <a16:creationId xmlns:a16="http://schemas.microsoft.com/office/drawing/2014/main" id="{4C8165B5-7DF1-39C6-D79D-89B7DE944F0E}"/>
                </a:ext>
              </a:extLst>
            </xdr14:cNvPr>
            <xdr14:cNvContentPartPr/>
          </xdr14:nvContentPartPr>
          <xdr14:nvPr macro=""/>
          <xdr14:xfrm>
            <a:off x="866520" y="5996520"/>
            <a:ext cx="147240" cy="115560"/>
          </xdr14:xfrm>
        </xdr:contentPart>
      </mc:Choice>
      <mc:Fallback>
        <xdr:pic>
          <xdr:nvPicPr>
            <xdr:cNvPr id="50" name="Ink 49">
              <a:extLst>
                <a:ext uri="{FF2B5EF4-FFF2-40B4-BE49-F238E27FC236}">
                  <a16:creationId xmlns:a16="http://schemas.microsoft.com/office/drawing/2014/main" id="{4C8165B5-7DF1-39C6-D79D-89B7DE944F0E}"/>
                </a:ext>
              </a:extLst>
            </xdr:cNvPr>
            <xdr:cNvPicPr/>
          </xdr:nvPicPr>
          <xdr:blipFill>
            <a:blip xmlns:r="http://schemas.openxmlformats.org/officeDocument/2006/relationships" r:embed="rId40"/>
            <a:stretch>
              <a:fillRect/>
            </a:stretch>
          </xdr:blipFill>
          <xdr:spPr>
            <a:xfrm>
              <a:off x="857520" y="5987520"/>
              <a:ext cx="164880" cy="133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394520</xdr:colOff>
      <xdr:row>16</xdr:row>
      <xdr:rowOff>186880</xdr:rowOff>
    </xdr:from>
    <xdr:to>
      <xdr:col>2</xdr:col>
      <xdr:colOff>433040</xdr:colOff>
      <xdr:row>17</xdr:row>
      <xdr:rowOff>176640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1">
          <xdr14:nvContentPartPr>
            <xdr14:cNvPr id="51" name="Ink 50">
              <a:extLst>
                <a:ext uri="{FF2B5EF4-FFF2-40B4-BE49-F238E27FC236}">
                  <a16:creationId xmlns:a16="http://schemas.microsoft.com/office/drawing/2014/main" id="{BA1DB6B5-BB13-A415-9EA9-AD60743FD2DB}"/>
                </a:ext>
              </a:extLst>
            </xdr14:cNvPr>
            <xdr14:cNvContentPartPr/>
          </xdr14:nvContentPartPr>
          <xdr14:nvPr macro=""/>
          <xdr14:xfrm>
            <a:off x="2045520" y="3565080"/>
            <a:ext cx="38520" cy="192960"/>
          </xdr14:xfrm>
        </xdr:contentPart>
      </mc:Choice>
      <mc:Fallback>
        <xdr:pic>
          <xdr:nvPicPr>
            <xdr:cNvPr id="51" name="Ink 50">
              <a:extLst>
                <a:ext uri="{FF2B5EF4-FFF2-40B4-BE49-F238E27FC236}">
                  <a16:creationId xmlns:a16="http://schemas.microsoft.com/office/drawing/2014/main" id="{BA1DB6B5-BB13-A415-9EA9-AD60743FD2DB}"/>
                </a:ext>
              </a:extLst>
            </xdr:cNvPr>
            <xdr:cNvPicPr/>
          </xdr:nvPicPr>
          <xdr:blipFill>
            <a:blip xmlns:r="http://schemas.openxmlformats.org/officeDocument/2006/relationships" r:embed="rId42"/>
            <a:stretch>
              <a:fillRect/>
            </a:stretch>
          </xdr:blipFill>
          <xdr:spPr>
            <a:xfrm>
              <a:off x="2036880" y="3556440"/>
              <a:ext cx="56160" cy="210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385880</xdr:colOff>
      <xdr:row>18</xdr:row>
      <xdr:rowOff>190160</xdr:rowOff>
    </xdr:from>
    <xdr:to>
      <xdr:col>2</xdr:col>
      <xdr:colOff>424400</xdr:colOff>
      <xdr:row>19</xdr:row>
      <xdr:rowOff>146080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3">
          <xdr14:nvContentPartPr>
            <xdr14:cNvPr id="52" name="Ink 51">
              <a:extLst>
                <a:ext uri="{FF2B5EF4-FFF2-40B4-BE49-F238E27FC236}">
                  <a16:creationId xmlns:a16="http://schemas.microsoft.com/office/drawing/2014/main" id="{384422C9-3F5C-1B43-59AB-CC821E842354}"/>
                </a:ext>
              </a:extLst>
            </xdr14:cNvPr>
            <xdr14:cNvContentPartPr/>
          </xdr14:nvContentPartPr>
          <xdr14:nvPr macro=""/>
          <xdr14:xfrm>
            <a:off x="2036880" y="3974760"/>
            <a:ext cx="38520" cy="159120"/>
          </xdr14:xfrm>
        </xdr:contentPart>
      </mc:Choice>
      <mc:Fallback>
        <xdr:pic>
          <xdr:nvPicPr>
            <xdr:cNvPr id="52" name="Ink 51">
              <a:extLst>
                <a:ext uri="{FF2B5EF4-FFF2-40B4-BE49-F238E27FC236}">
                  <a16:creationId xmlns:a16="http://schemas.microsoft.com/office/drawing/2014/main" id="{384422C9-3F5C-1B43-59AB-CC821E842354}"/>
                </a:ext>
              </a:extLst>
            </xdr:cNvPr>
            <xdr:cNvPicPr/>
          </xdr:nvPicPr>
          <xdr:blipFill>
            <a:blip xmlns:r="http://schemas.openxmlformats.org/officeDocument/2006/relationships" r:embed="rId44"/>
            <a:stretch>
              <a:fillRect/>
            </a:stretch>
          </xdr:blipFill>
          <xdr:spPr>
            <a:xfrm>
              <a:off x="2028240" y="3966120"/>
              <a:ext cx="56160" cy="176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408920</xdr:colOff>
      <xdr:row>26</xdr:row>
      <xdr:rowOff>56400</xdr:rowOff>
    </xdr:from>
    <xdr:to>
      <xdr:col>2</xdr:col>
      <xdr:colOff>424040</xdr:colOff>
      <xdr:row>27</xdr:row>
      <xdr:rowOff>83600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5">
          <xdr14:nvContentPartPr>
            <xdr14:cNvPr id="53" name="Ink 52">
              <a:extLst>
                <a:ext uri="{FF2B5EF4-FFF2-40B4-BE49-F238E27FC236}">
                  <a16:creationId xmlns:a16="http://schemas.microsoft.com/office/drawing/2014/main" id="{16294F11-B015-34FA-931E-1364C61C7071}"/>
                </a:ext>
              </a:extLst>
            </xdr14:cNvPr>
            <xdr14:cNvContentPartPr/>
          </xdr14:nvContentPartPr>
          <xdr14:nvPr macro=""/>
          <xdr14:xfrm>
            <a:off x="2059920" y="5466600"/>
            <a:ext cx="15120" cy="230400"/>
          </xdr14:xfrm>
        </xdr:contentPart>
      </mc:Choice>
      <mc:Fallback>
        <xdr:pic>
          <xdr:nvPicPr>
            <xdr:cNvPr id="53" name="Ink 52">
              <a:extLst>
                <a:ext uri="{FF2B5EF4-FFF2-40B4-BE49-F238E27FC236}">
                  <a16:creationId xmlns:a16="http://schemas.microsoft.com/office/drawing/2014/main" id="{16294F11-B015-34FA-931E-1364C61C7071}"/>
                </a:ext>
              </a:extLst>
            </xdr:cNvPr>
            <xdr:cNvPicPr/>
          </xdr:nvPicPr>
          <xdr:blipFill>
            <a:blip xmlns:r="http://schemas.openxmlformats.org/officeDocument/2006/relationships" r:embed="rId46"/>
            <a:stretch>
              <a:fillRect/>
            </a:stretch>
          </xdr:blipFill>
          <xdr:spPr>
            <a:xfrm>
              <a:off x="2050920" y="5457600"/>
              <a:ext cx="32760" cy="248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348080</xdr:colOff>
      <xdr:row>29</xdr:row>
      <xdr:rowOff>64560</xdr:rowOff>
    </xdr:from>
    <xdr:to>
      <xdr:col>2</xdr:col>
      <xdr:colOff>429080</xdr:colOff>
      <xdr:row>29</xdr:row>
      <xdr:rowOff>151320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7">
          <xdr14:nvContentPartPr>
            <xdr14:cNvPr id="54" name="Ink 53">
              <a:extLst>
                <a:ext uri="{FF2B5EF4-FFF2-40B4-BE49-F238E27FC236}">
                  <a16:creationId xmlns:a16="http://schemas.microsoft.com/office/drawing/2014/main" id="{179973EE-786B-F45F-5276-24BC9E9A219C}"/>
                </a:ext>
              </a:extLst>
            </xdr14:cNvPr>
            <xdr14:cNvContentPartPr/>
          </xdr14:nvContentPartPr>
          <xdr14:nvPr macro=""/>
          <xdr14:xfrm>
            <a:off x="1999080" y="6084360"/>
            <a:ext cx="81000" cy="86760"/>
          </xdr14:xfrm>
        </xdr:contentPart>
      </mc:Choice>
      <mc:Fallback>
        <xdr:pic>
          <xdr:nvPicPr>
            <xdr:cNvPr id="54" name="Ink 53">
              <a:extLst>
                <a:ext uri="{FF2B5EF4-FFF2-40B4-BE49-F238E27FC236}">
                  <a16:creationId xmlns:a16="http://schemas.microsoft.com/office/drawing/2014/main" id="{179973EE-786B-F45F-5276-24BC9E9A219C}"/>
                </a:ext>
              </a:extLst>
            </xdr:cNvPr>
            <xdr:cNvPicPr/>
          </xdr:nvPicPr>
          <xdr:blipFill>
            <a:blip xmlns:r="http://schemas.openxmlformats.org/officeDocument/2006/relationships" r:embed="rId48"/>
            <a:stretch>
              <a:fillRect/>
            </a:stretch>
          </xdr:blipFill>
          <xdr:spPr>
            <a:xfrm>
              <a:off x="1990080" y="6075360"/>
              <a:ext cx="98640" cy="104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444180</xdr:colOff>
      <xdr:row>28</xdr:row>
      <xdr:rowOff>1000</xdr:rowOff>
    </xdr:from>
    <xdr:to>
      <xdr:col>3</xdr:col>
      <xdr:colOff>499260</xdr:colOff>
      <xdr:row>28</xdr:row>
      <xdr:rowOff>51760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9">
          <xdr14:nvContentPartPr>
            <xdr14:cNvPr id="55" name="Ink 54">
              <a:extLst>
                <a:ext uri="{FF2B5EF4-FFF2-40B4-BE49-F238E27FC236}">
                  <a16:creationId xmlns:a16="http://schemas.microsoft.com/office/drawing/2014/main" id="{C2771238-DC7B-99BF-0573-E0501991D934}"/>
                </a:ext>
              </a:extLst>
            </xdr14:cNvPr>
            <xdr14:cNvContentPartPr/>
          </xdr14:nvContentPartPr>
          <xdr14:nvPr macro=""/>
          <xdr14:xfrm>
            <a:off x="2920680" y="5817600"/>
            <a:ext cx="55080" cy="50760"/>
          </xdr14:xfrm>
        </xdr:contentPart>
      </mc:Choice>
      <mc:Fallback>
        <xdr:pic>
          <xdr:nvPicPr>
            <xdr:cNvPr id="55" name="Ink 54">
              <a:extLst>
                <a:ext uri="{FF2B5EF4-FFF2-40B4-BE49-F238E27FC236}">
                  <a16:creationId xmlns:a16="http://schemas.microsoft.com/office/drawing/2014/main" id="{C2771238-DC7B-99BF-0573-E0501991D934}"/>
                </a:ext>
              </a:extLst>
            </xdr:cNvPr>
            <xdr:cNvPicPr/>
          </xdr:nvPicPr>
          <xdr:blipFill>
            <a:blip xmlns:r="http://schemas.openxmlformats.org/officeDocument/2006/relationships" r:embed="rId50"/>
            <a:stretch>
              <a:fillRect/>
            </a:stretch>
          </xdr:blipFill>
          <xdr:spPr>
            <a:xfrm>
              <a:off x="2911680" y="5808600"/>
              <a:ext cx="72720" cy="68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713440</xdr:colOff>
      <xdr:row>28</xdr:row>
      <xdr:rowOff>70840</xdr:rowOff>
    </xdr:from>
    <xdr:to>
      <xdr:col>4</xdr:col>
      <xdr:colOff>817480</xdr:colOff>
      <xdr:row>28</xdr:row>
      <xdr:rowOff>168040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1">
          <xdr14:nvContentPartPr>
            <xdr14:cNvPr id="56" name="Ink 55">
              <a:extLst>
                <a:ext uri="{FF2B5EF4-FFF2-40B4-BE49-F238E27FC236}">
                  <a16:creationId xmlns:a16="http://schemas.microsoft.com/office/drawing/2014/main" id="{C34BDF39-A06F-792A-0BF3-83C5AC1655F0}"/>
                </a:ext>
              </a:extLst>
            </xdr14:cNvPr>
            <xdr14:cNvContentPartPr/>
          </xdr14:nvContentPartPr>
          <xdr14:nvPr macro=""/>
          <xdr14:xfrm>
            <a:off x="4015440" y="5887440"/>
            <a:ext cx="104040" cy="97200"/>
          </xdr14:xfrm>
        </xdr:contentPart>
      </mc:Choice>
      <mc:Fallback>
        <xdr:pic>
          <xdr:nvPicPr>
            <xdr:cNvPr id="56" name="Ink 55">
              <a:extLst>
                <a:ext uri="{FF2B5EF4-FFF2-40B4-BE49-F238E27FC236}">
                  <a16:creationId xmlns:a16="http://schemas.microsoft.com/office/drawing/2014/main" id="{C34BDF39-A06F-792A-0BF3-83C5AC1655F0}"/>
                </a:ext>
              </a:extLst>
            </xdr:cNvPr>
            <xdr:cNvPicPr/>
          </xdr:nvPicPr>
          <xdr:blipFill>
            <a:blip xmlns:r="http://schemas.openxmlformats.org/officeDocument/2006/relationships" r:embed="rId52"/>
            <a:stretch>
              <a:fillRect/>
            </a:stretch>
          </xdr:blipFill>
          <xdr:spPr>
            <a:xfrm>
              <a:off x="4006440" y="5878800"/>
              <a:ext cx="121680" cy="114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685360</xdr:colOff>
      <xdr:row>17</xdr:row>
      <xdr:rowOff>120480</xdr:rowOff>
    </xdr:from>
    <xdr:to>
      <xdr:col>4</xdr:col>
      <xdr:colOff>721000</xdr:colOff>
      <xdr:row>18</xdr:row>
      <xdr:rowOff>92600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3">
          <xdr14:nvContentPartPr>
            <xdr14:cNvPr id="57" name="Ink 56">
              <a:extLst>
                <a:ext uri="{FF2B5EF4-FFF2-40B4-BE49-F238E27FC236}">
                  <a16:creationId xmlns:a16="http://schemas.microsoft.com/office/drawing/2014/main" id="{65B94D68-8716-AC1E-55C6-D69F92866354}"/>
                </a:ext>
              </a:extLst>
            </xdr14:cNvPr>
            <xdr14:cNvContentPartPr/>
          </xdr14:nvContentPartPr>
          <xdr14:nvPr macro=""/>
          <xdr14:xfrm>
            <a:off x="3987360" y="3701880"/>
            <a:ext cx="35640" cy="175320"/>
          </xdr14:xfrm>
        </xdr:contentPart>
      </mc:Choice>
      <mc:Fallback>
        <xdr:pic>
          <xdr:nvPicPr>
            <xdr:cNvPr id="57" name="Ink 56">
              <a:extLst>
                <a:ext uri="{FF2B5EF4-FFF2-40B4-BE49-F238E27FC236}">
                  <a16:creationId xmlns:a16="http://schemas.microsoft.com/office/drawing/2014/main" id="{65B94D68-8716-AC1E-55C6-D69F92866354}"/>
                </a:ext>
              </a:extLst>
            </xdr:cNvPr>
            <xdr:cNvPicPr/>
          </xdr:nvPicPr>
          <xdr:blipFill>
            <a:blip xmlns:r="http://schemas.openxmlformats.org/officeDocument/2006/relationships" r:embed="rId54"/>
            <a:stretch>
              <a:fillRect/>
            </a:stretch>
          </xdr:blipFill>
          <xdr:spPr>
            <a:xfrm>
              <a:off x="3978720" y="3693240"/>
              <a:ext cx="53280" cy="192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723160</xdr:colOff>
      <xdr:row>20</xdr:row>
      <xdr:rowOff>28560</xdr:rowOff>
    </xdr:from>
    <xdr:to>
      <xdr:col>5</xdr:col>
      <xdr:colOff>13580</xdr:colOff>
      <xdr:row>21</xdr:row>
      <xdr:rowOff>66920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5">
          <xdr14:nvContentPartPr>
            <xdr14:cNvPr id="58" name="Ink 57">
              <a:extLst>
                <a:ext uri="{FF2B5EF4-FFF2-40B4-BE49-F238E27FC236}">
                  <a16:creationId xmlns:a16="http://schemas.microsoft.com/office/drawing/2014/main" id="{B5A9E7B7-5266-D0D2-1848-A67DA489EF3E}"/>
                </a:ext>
              </a:extLst>
            </xdr14:cNvPr>
            <xdr14:cNvContentPartPr/>
          </xdr14:nvContentPartPr>
          <xdr14:nvPr macro=""/>
          <xdr14:xfrm>
            <a:off x="4025160" y="4219560"/>
            <a:ext cx="115920" cy="241560"/>
          </xdr14:xfrm>
        </xdr:contentPart>
      </mc:Choice>
      <mc:Fallback>
        <xdr:pic>
          <xdr:nvPicPr>
            <xdr:cNvPr id="58" name="Ink 57">
              <a:extLst>
                <a:ext uri="{FF2B5EF4-FFF2-40B4-BE49-F238E27FC236}">
                  <a16:creationId xmlns:a16="http://schemas.microsoft.com/office/drawing/2014/main" id="{B5A9E7B7-5266-D0D2-1848-A67DA489EF3E}"/>
                </a:ext>
              </a:extLst>
            </xdr:cNvPr>
            <xdr:cNvPicPr/>
          </xdr:nvPicPr>
          <xdr:blipFill>
            <a:blip xmlns:r="http://schemas.openxmlformats.org/officeDocument/2006/relationships" r:embed="rId56"/>
            <a:stretch>
              <a:fillRect/>
            </a:stretch>
          </xdr:blipFill>
          <xdr:spPr>
            <a:xfrm>
              <a:off x="4016160" y="4210560"/>
              <a:ext cx="133560" cy="259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580</xdr:colOff>
      <xdr:row>18</xdr:row>
      <xdr:rowOff>91520</xdr:rowOff>
    </xdr:from>
    <xdr:to>
      <xdr:col>7</xdr:col>
      <xdr:colOff>95980</xdr:colOff>
      <xdr:row>19</xdr:row>
      <xdr:rowOff>57160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7">
          <xdr14:nvContentPartPr>
            <xdr14:cNvPr id="59" name="Ink 58">
              <a:extLst>
                <a:ext uri="{FF2B5EF4-FFF2-40B4-BE49-F238E27FC236}">
                  <a16:creationId xmlns:a16="http://schemas.microsoft.com/office/drawing/2014/main" id="{FADB9A9D-E29B-A03B-60E1-23411517D2CD}"/>
                </a:ext>
              </a:extLst>
            </xdr14:cNvPr>
            <xdr14:cNvContentPartPr/>
          </xdr14:nvContentPartPr>
          <xdr14:nvPr macro=""/>
          <xdr14:xfrm>
            <a:off x="5779080" y="3876120"/>
            <a:ext cx="95400" cy="168840"/>
          </xdr14:xfrm>
        </xdr:contentPart>
      </mc:Choice>
      <mc:Fallback>
        <xdr:pic>
          <xdr:nvPicPr>
            <xdr:cNvPr id="59" name="Ink 58">
              <a:extLst>
                <a:ext uri="{FF2B5EF4-FFF2-40B4-BE49-F238E27FC236}">
                  <a16:creationId xmlns:a16="http://schemas.microsoft.com/office/drawing/2014/main" id="{FADB9A9D-E29B-A03B-60E1-23411517D2CD}"/>
                </a:ext>
              </a:extLst>
            </xdr:cNvPr>
            <xdr:cNvPicPr/>
          </xdr:nvPicPr>
          <xdr:blipFill>
            <a:blip xmlns:r="http://schemas.openxmlformats.org/officeDocument/2006/relationships" r:embed="rId58"/>
            <a:stretch>
              <a:fillRect/>
            </a:stretch>
          </xdr:blipFill>
          <xdr:spPr>
            <a:xfrm>
              <a:off x="5770080" y="3867120"/>
              <a:ext cx="113040" cy="186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582760</xdr:colOff>
      <xdr:row>25</xdr:row>
      <xdr:rowOff>120280</xdr:rowOff>
    </xdr:from>
    <xdr:to>
      <xdr:col>4</xdr:col>
      <xdr:colOff>683920</xdr:colOff>
      <xdr:row>26</xdr:row>
      <xdr:rowOff>41280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9">
          <xdr14:nvContentPartPr>
            <xdr14:cNvPr id="60" name="Ink 59">
              <a:extLst>
                <a:ext uri="{FF2B5EF4-FFF2-40B4-BE49-F238E27FC236}">
                  <a16:creationId xmlns:a16="http://schemas.microsoft.com/office/drawing/2014/main" id="{E6B3A127-4B21-AC70-0493-42956319451F}"/>
                </a:ext>
              </a:extLst>
            </xdr14:cNvPr>
            <xdr14:cNvContentPartPr/>
          </xdr14:nvContentPartPr>
          <xdr14:nvPr macro=""/>
          <xdr14:xfrm>
            <a:off x="3884760" y="5327280"/>
            <a:ext cx="101160" cy="124200"/>
          </xdr14:xfrm>
        </xdr:contentPart>
      </mc:Choice>
      <mc:Fallback>
        <xdr:pic>
          <xdr:nvPicPr>
            <xdr:cNvPr id="60" name="Ink 59">
              <a:extLst>
                <a:ext uri="{FF2B5EF4-FFF2-40B4-BE49-F238E27FC236}">
                  <a16:creationId xmlns:a16="http://schemas.microsoft.com/office/drawing/2014/main" id="{E6B3A127-4B21-AC70-0493-42956319451F}"/>
                </a:ext>
              </a:extLst>
            </xdr:cNvPr>
            <xdr:cNvPicPr/>
          </xdr:nvPicPr>
          <xdr:blipFill>
            <a:blip xmlns:r="http://schemas.openxmlformats.org/officeDocument/2006/relationships" r:embed="rId60"/>
            <a:stretch>
              <a:fillRect/>
            </a:stretch>
          </xdr:blipFill>
          <xdr:spPr>
            <a:xfrm>
              <a:off x="3876120" y="5318280"/>
              <a:ext cx="118800" cy="141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808440</xdr:colOff>
      <xdr:row>26</xdr:row>
      <xdr:rowOff>15000</xdr:rowOff>
    </xdr:from>
    <xdr:to>
      <xdr:col>7</xdr:col>
      <xdr:colOff>11020</xdr:colOff>
      <xdr:row>27</xdr:row>
      <xdr:rowOff>70280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61">
          <xdr14:nvContentPartPr>
            <xdr14:cNvPr id="61" name="Ink 60">
              <a:extLst>
                <a:ext uri="{FF2B5EF4-FFF2-40B4-BE49-F238E27FC236}">
                  <a16:creationId xmlns:a16="http://schemas.microsoft.com/office/drawing/2014/main" id="{2D0054F9-F134-DB25-032D-5ADF6848AA42}"/>
                </a:ext>
              </a:extLst>
            </xdr14:cNvPr>
            <xdr14:cNvContentPartPr/>
          </xdr14:nvContentPartPr>
          <xdr14:nvPr macro=""/>
          <xdr14:xfrm>
            <a:off x="5761440" y="5425200"/>
            <a:ext cx="28080" cy="258480"/>
          </xdr14:xfrm>
        </xdr:contentPart>
      </mc:Choice>
      <mc:Fallback>
        <xdr:pic>
          <xdr:nvPicPr>
            <xdr:cNvPr id="61" name="Ink 60">
              <a:extLst>
                <a:ext uri="{FF2B5EF4-FFF2-40B4-BE49-F238E27FC236}">
                  <a16:creationId xmlns:a16="http://schemas.microsoft.com/office/drawing/2014/main" id="{2D0054F9-F134-DB25-032D-5ADF6848AA42}"/>
                </a:ext>
              </a:extLst>
            </xdr:cNvPr>
            <xdr:cNvPicPr/>
          </xdr:nvPicPr>
          <xdr:blipFill>
            <a:blip xmlns:r="http://schemas.openxmlformats.org/officeDocument/2006/relationships" r:embed="rId62"/>
            <a:stretch>
              <a:fillRect/>
            </a:stretch>
          </xdr:blipFill>
          <xdr:spPr>
            <a:xfrm>
              <a:off x="5752800" y="5416560"/>
              <a:ext cx="45720" cy="27612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342900</xdr:colOff>
      <xdr:row>24</xdr:row>
      <xdr:rowOff>162560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250A6D3-1BA1-2943-BB76-4D1D98214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0" y="609600"/>
          <a:ext cx="7772400" cy="442976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20</xdr:col>
      <xdr:colOff>342900</xdr:colOff>
      <xdr:row>20</xdr:row>
      <xdr:rowOff>155222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E4EFCD-3F4B-DA4D-99F3-095BC6E29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0500" y="812800"/>
          <a:ext cx="7772400" cy="3406422"/>
        </a:xfrm>
        <a:prstGeom prst="rect">
          <a:avLst/>
        </a:prstGeom>
      </xdr:spPr>
    </xdr:pic>
    <xdr:clientData/>
  </xdr:twoCellAnchor>
  <xdr:twoCellAnchor editAs="oneCell">
    <xdr:from>
      <xdr:col>12</xdr:col>
      <xdr:colOff>468840</xdr:colOff>
      <xdr:row>10</xdr:row>
      <xdr:rowOff>202160</xdr:rowOff>
    </xdr:from>
    <xdr:to>
      <xdr:col>15</xdr:col>
      <xdr:colOff>398580</xdr:colOff>
      <xdr:row>13</xdr:row>
      <xdr:rowOff>31400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3">
          <xdr14:nvContentPartPr>
            <xdr14:cNvPr id="10" name="Ink 9">
              <a:extLst>
                <a:ext uri="{FF2B5EF4-FFF2-40B4-BE49-F238E27FC236}">
                  <a16:creationId xmlns:a16="http://schemas.microsoft.com/office/drawing/2014/main" id="{05D6079C-1AE5-9C6A-5FC7-B9F0B5F30695}"/>
                </a:ext>
              </a:extLst>
            </xdr14:cNvPr>
            <xdr14:cNvContentPartPr/>
          </xdr14:nvContentPartPr>
          <xdr14:nvPr macro=""/>
          <xdr14:xfrm>
            <a:off x="10374840" y="2234160"/>
            <a:ext cx="2406240" cy="438840"/>
          </xdr14:xfrm>
        </xdr:contentPart>
      </mc:Choice>
      <mc:Fallback>
        <xdr:pic>
          <xdr:nvPicPr>
            <xdr:cNvPr id="10" name="Ink 9">
              <a:extLst>
                <a:ext uri="{FF2B5EF4-FFF2-40B4-BE49-F238E27FC236}">
                  <a16:creationId xmlns:a16="http://schemas.microsoft.com/office/drawing/2014/main" id="{05D6079C-1AE5-9C6A-5FC7-B9F0B5F30695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10368720" y="2228040"/>
              <a:ext cx="2418480" cy="451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189500</xdr:colOff>
      <xdr:row>12</xdr:row>
      <xdr:rowOff>200400</xdr:rowOff>
    </xdr:from>
    <xdr:to>
      <xdr:col>12</xdr:col>
      <xdr:colOff>422760</xdr:colOff>
      <xdr:row>18</xdr:row>
      <xdr:rowOff>29160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5">
          <xdr14:nvContentPartPr>
            <xdr14:cNvPr id="13" name="Ink 12">
              <a:extLst>
                <a:ext uri="{FF2B5EF4-FFF2-40B4-BE49-F238E27FC236}">
                  <a16:creationId xmlns:a16="http://schemas.microsoft.com/office/drawing/2014/main" id="{C647F5C9-6CB3-8586-673C-812E61A6A930}"/>
                </a:ext>
              </a:extLst>
            </xdr14:cNvPr>
            <xdr14:cNvContentPartPr/>
          </xdr14:nvContentPartPr>
          <xdr14:nvPr macro=""/>
          <xdr14:xfrm>
            <a:off x="9270000" y="2638800"/>
            <a:ext cx="1058760" cy="1047960"/>
          </xdr14:xfrm>
        </xdr:contentPart>
      </mc:Choice>
      <mc:Fallback>
        <xdr:pic>
          <xdr:nvPicPr>
            <xdr:cNvPr id="13" name="Ink 12">
              <a:extLst>
                <a:ext uri="{FF2B5EF4-FFF2-40B4-BE49-F238E27FC236}">
                  <a16:creationId xmlns:a16="http://schemas.microsoft.com/office/drawing/2014/main" id="{C647F5C9-6CB3-8586-673C-812E61A6A930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9263880" y="2632680"/>
              <a:ext cx="1071000" cy="1060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591260</xdr:colOff>
      <xdr:row>13</xdr:row>
      <xdr:rowOff>49040</xdr:rowOff>
    </xdr:from>
    <xdr:to>
      <xdr:col>18</xdr:col>
      <xdr:colOff>131760</xdr:colOff>
      <xdr:row>18</xdr:row>
      <xdr:rowOff>12960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7">
          <xdr14:nvContentPartPr>
            <xdr14:cNvPr id="16" name="Ink 15">
              <a:extLst>
                <a:ext uri="{FF2B5EF4-FFF2-40B4-BE49-F238E27FC236}">
                  <a16:creationId xmlns:a16="http://schemas.microsoft.com/office/drawing/2014/main" id="{3E495C9E-0E21-8450-8FCD-F800A4EE8B91}"/>
                </a:ext>
              </a:extLst>
            </xdr14:cNvPr>
            <xdr14:cNvContentPartPr/>
          </xdr14:nvContentPartPr>
          <xdr14:nvPr macro=""/>
          <xdr14:xfrm>
            <a:off x="9671760" y="2690640"/>
            <a:ext cx="5319000" cy="979920"/>
          </xdr14:xfrm>
        </xdr:contentPart>
      </mc:Choice>
      <mc:Fallback>
        <xdr:pic>
          <xdr:nvPicPr>
            <xdr:cNvPr id="16" name="Ink 15">
              <a:extLst>
                <a:ext uri="{FF2B5EF4-FFF2-40B4-BE49-F238E27FC236}">
                  <a16:creationId xmlns:a16="http://schemas.microsoft.com/office/drawing/2014/main" id="{3E495C9E-0E21-8450-8FCD-F800A4EE8B91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9665640" y="2684520"/>
              <a:ext cx="5331240" cy="9921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739960</xdr:colOff>
      <xdr:row>24</xdr:row>
      <xdr:rowOff>47280</xdr:rowOff>
    </xdr:from>
    <xdr:to>
      <xdr:col>10</xdr:col>
      <xdr:colOff>740320</xdr:colOff>
      <xdr:row>24</xdr:row>
      <xdr:rowOff>47640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9">
          <xdr14:nvContentPartPr>
            <xdr14:cNvPr id="17" name="Ink 16">
              <a:extLst>
                <a:ext uri="{FF2B5EF4-FFF2-40B4-BE49-F238E27FC236}">
                  <a16:creationId xmlns:a16="http://schemas.microsoft.com/office/drawing/2014/main" id="{0B4DFF84-091B-7806-FACC-C47D3DC0039F}"/>
                </a:ext>
              </a:extLst>
            </xdr14:cNvPr>
            <xdr14:cNvContentPartPr/>
          </xdr14:nvContentPartPr>
          <xdr14:nvPr macro=""/>
          <xdr14:xfrm>
            <a:off x="8994960" y="4924080"/>
            <a:ext cx="360" cy="360"/>
          </xdr14:xfrm>
        </xdr:contentPart>
      </mc:Choice>
      <mc:Fallback>
        <xdr:pic>
          <xdr:nvPicPr>
            <xdr:cNvPr id="17" name="Ink 16">
              <a:extLst>
                <a:ext uri="{FF2B5EF4-FFF2-40B4-BE49-F238E27FC236}">
                  <a16:creationId xmlns:a16="http://schemas.microsoft.com/office/drawing/2014/main" id="{0B4DFF84-091B-7806-FACC-C47D3DC0039F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8988840" y="4917960"/>
              <a:ext cx="12600" cy="12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597580</xdr:colOff>
      <xdr:row>8</xdr:row>
      <xdr:rowOff>68920</xdr:rowOff>
    </xdr:from>
    <xdr:to>
      <xdr:col>7</xdr:col>
      <xdr:colOff>94180</xdr:colOff>
      <xdr:row>22</xdr:row>
      <xdr:rowOff>131480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1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FA9A9543-CFB8-74B3-55B5-42A4097135E3}"/>
                </a:ext>
              </a:extLst>
            </xdr14:cNvPr>
            <xdr14:cNvContentPartPr/>
          </xdr14:nvContentPartPr>
          <xdr14:nvPr macro=""/>
          <xdr14:xfrm>
            <a:off x="1423080" y="1694520"/>
            <a:ext cx="4449600" cy="2907360"/>
          </xdr14:xfrm>
        </xdr:contentPart>
      </mc:Choice>
      <mc:Fallback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FA9A9543-CFB8-74B3-55B5-42A4097135E3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1416960" y="1688400"/>
              <a:ext cx="4461840" cy="2919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262040</xdr:colOff>
      <xdr:row>11</xdr:row>
      <xdr:rowOff>201640</xdr:rowOff>
    </xdr:from>
    <xdr:to>
      <xdr:col>10</xdr:col>
      <xdr:colOff>607480</xdr:colOff>
      <xdr:row>26</xdr:row>
      <xdr:rowOff>187720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3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8485AC0C-D3B9-2A19-2286-044594C037C8}"/>
                </a:ext>
              </a:extLst>
            </xdr14:cNvPr>
            <xdr14:cNvContentPartPr/>
          </xdr14:nvContentPartPr>
          <xdr14:nvPr macro=""/>
          <xdr14:xfrm>
            <a:off x="1913040" y="2436840"/>
            <a:ext cx="6949440" cy="3034080"/>
          </xdr14:xfrm>
        </xdr:contentPart>
      </mc:Choice>
      <mc:Fallback>
        <xdr:pic>
          <xdr:nvPicPr>
            <xdr:cNvPr id="19" name="Ink 18">
              <a:extLst>
                <a:ext uri="{FF2B5EF4-FFF2-40B4-BE49-F238E27FC236}">
                  <a16:creationId xmlns:a16="http://schemas.microsoft.com/office/drawing/2014/main" id="{8485AC0C-D3B9-2A19-2286-044594C037C8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1904040" y="2428200"/>
              <a:ext cx="6967080" cy="30517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160860</xdr:colOff>
      <xdr:row>19</xdr:row>
      <xdr:rowOff>105320</xdr:rowOff>
    </xdr:from>
    <xdr:to>
      <xdr:col>8</xdr:col>
      <xdr:colOff>372440</xdr:colOff>
      <xdr:row>23</xdr:row>
      <xdr:rowOff>169480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5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BCC22683-8582-D265-02FE-EA086B8707D0}"/>
                </a:ext>
              </a:extLst>
            </xdr14:cNvPr>
            <xdr14:cNvContentPartPr/>
          </xdr14:nvContentPartPr>
          <xdr14:nvPr macro=""/>
          <xdr14:xfrm>
            <a:off x="2637360" y="3966120"/>
            <a:ext cx="4339080" cy="876960"/>
          </xdr14:xfrm>
        </xdr:contentPart>
      </mc:Choice>
      <mc:Fallback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BCC22683-8582-D265-02FE-EA086B8707D0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2631240" y="3960000"/>
              <a:ext cx="4351320" cy="88920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10</xdr:col>
      <xdr:colOff>342900</xdr:colOff>
      <xdr:row>18</xdr:row>
      <xdr:rowOff>34966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2233AD-FA50-5A46-B2B0-8BE483E30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0" y="406400"/>
          <a:ext cx="7772400" cy="328616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304800</xdr:colOff>
      <xdr:row>1</xdr:row>
      <xdr:rowOff>152400</xdr:rowOff>
    </xdr:from>
    <xdr:to>
      <xdr:col>6</xdr:col>
      <xdr:colOff>558800</xdr:colOff>
      <xdr:row>30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724556-5F70-C041-B5B0-68FB0D787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" y="355600"/>
          <a:ext cx="5207000" cy="5803900"/>
        </a:xfrm>
        <a:prstGeom prst="rect">
          <a:avLst/>
        </a:prstGeom>
      </xdr:spPr>
    </xdr:pic>
    <xdr:clientData/>
  </xdr:twoCellAnchor>
  <xdr:twoCellAnchor editAs="oneCell">
    <xdr:from>
      <xdr:col>6</xdr:col>
      <xdr:colOff>406400</xdr:colOff>
      <xdr:row>0</xdr:row>
      <xdr:rowOff>76200</xdr:rowOff>
    </xdr:from>
    <xdr:to>
      <xdr:col>13</xdr:col>
      <xdr:colOff>203200</xdr:colOff>
      <xdr:row>29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7F9926-E1E0-6C4E-BD1D-829C0B9BF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9400" y="76200"/>
          <a:ext cx="5575300" cy="5943600"/>
        </a:xfrm>
        <a:prstGeom prst="rect">
          <a:avLst/>
        </a:prstGeom>
      </xdr:spPr>
    </xdr:pic>
    <xdr:clientData/>
  </xdr:twoCellAnchor>
  <xdr:twoCellAnchor editAs="oneCell">
    <xdr:from>
      <xdr:col>5</xdr:col>
      <xdr:colOff>215900</xdr:colOff>
      <xdr:row>29</xdr:row>
      <xdr:rowOff>152400</xdr:rowOff>
    </xdr:from>
    <xdr:to>
      <xdr:col>16</xdr:col>
      <xdr:colOff>685800</xdr:colOff>
      <xdr:row>37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B9F8457-4438-FD46-A94D-4FE37DBAE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0" y="6045200"/>
          <a:ext cx="9550400" cy="1473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190500</xdr:colOff>
      <xdr:row>1</xdr:row>
      <xdr:rowOff>25400</xdr:rowOff>
    </xdr:from>
    <xdr:to>
      <xdr:col>21</xdr:col>
      <xdr:colOff>279400</xdr:colOff>
      <xdr:row>27</xdr:row>
      <xdr:rowOff>111219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9A3FFD6-7907-994E-B5F7-87ECD5E9F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22000" y="228600"/>
          <a:ext cx="6692900" cy="53690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2</xdr:row>
      <xdr:rowOff>139700</xdr:rowOff>
    </xdr:from>
    <xdr:to>
      <xdr:col>12</xdr:col>
      <xdr:colOff>622300</xdr:colOff>
      <xdr:row>36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91E36E-EC04-F1F9-04C6-FD4F67CB7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546100"/>
          <a:ext cx="9690100" cy="6896100"/>
        </a:xfrm>
        <a:prstGeom prst="rect">
          <a:avLst/>
        </a:prstGeom>
      </xdr:spPr>
    </xdr:pic>
    <xdr:clientData/>
  </xdr:twoCellAnchor>
  <xdr:twoCellAnchor editAs="oneCell">
    <xdr:from>
      <xdr:col>8</xdr:col>
      <xdr:colOff>111080</xdr:colOff>
      <xdr:row>12</xdr:row>
      <xdr:rowOff>1320</xdr:rowOff>
    </xdr:from>
    <xdr:to>
      <xdr:col>8</xdr:col>
      <xdr:colOff>122960</xdr:colOff>
      <xdr:row>12</xdr:row>
      <xdr:rowOff>151800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2">
          <xdr14:nvContentPartPr>
            <xdr14:cNvPr id="4" name="Ink 3">
              <a:extLst>
                <a:ext uri="{FF2B5EF4-FFF2-40B4-BE49-F238E27FC236}">
                  <a16:creationId xmlns:a16="http://schemas.microsoft.com/office/drawing/2014/main" id="{358E7B9B-AF04-65DA-BEF8-AD0223559B6D}"/>
                </a:ext>
              </a:extLst>
            </xdr14:cNvPr>
            <xdr14:cNvContentPartPr/>
          </xdr14:nvContentPartPr>
          <xdr14:nvPr macro=""/>
          <xdr14:xfrm>
            <a:off x="6715080" y="2439720"/>
            <a:ext cx="11880" cy="150480"/>
          </xdr14:xfrm>
        </xdr:contentPart>
      </mc:Choice>
      <mc:Fallback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358E7B9B-AF04-65DA-BEF8-AD0223559B6D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6706440" y="2431080"/>
              <a:ext cx="29520" cy="1681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782080</xdr:colOff>
      <xdr:row>13</xdr:row>
      <xdr:rowOff>103040</xdr:rowOff>
    </xdr:from>
    <xdr:to>
      <xdr:col>11</xdr:col>
      <xdr:colOff>69260</xdr:colOff>
      <xdr:row>14</xdr:row>
      <xdr:rowOff>12520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">
          <xdr14:nvContentPartPr>
            <xdr14:cNvPr id="5" name="Ink 4">
              <a:extLst>
                <a:ext uri="{FF2B5EF4-FFF2-40B4-BE49-F238E27FC236}">
                  <a16:creationId xmlns:a16="http://schemas.microsoft.com/office/drawing/2014/main" id="{383FCA42-E56C-6A70-F776-7FE4C9507B0D}"/>
                </a:ext>
              </a:extLst>
            </xdr14:cNvPr>
            <xdr14:cNvContentPartPr/>
          </xdr14:nvContentPartPr>
          <xdr14:nvPr macro=""/>
          <xdr14:xfrm>
            <a:off x="9037080" y="2744640"/>
            <a:ext cx="112680" cy="112680"/>
          </xdr14:xfrm>
        </xdr:contentPart>
      </mc:Choice>
      <mc:Fallback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383FCA42-E56C-6A70-F776-7FE4C9507B0D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9028080" y="2736000"/>
              <a:ext cx="130320" cy="130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815200</xdr:colOff>
      <xdr:row>16</xdr:row>
      <xdr:rowOff>13280</xdr:rowOff>
    </xdr:from>
    <xdr:to>
      <xdr:col>11</xdr:col>
      <xdr:colOff>1580</xdr:colOff>
      <xdr:row>16</xdr:row>
      <xdr:rowOff>195080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6">
          <xdr14:nvContentPartPr>
            <xdr14:cNvPr id="6" name="Ink 5">
              <a:extLst>
                <a:ext uri="{FF2B5EF4-FFF2-40B4-BE49-F238E27FC236}">
                  <a16:creationId xmlns:a16="http://schemas.microsoft.com/office/drawing/2014/main" id="{F7DB98AB-AC85-5AD6-FF28-F3C05C2C6881}"/>
                </a:ext>
              </a:extLst>
            </xdr14:cNvPr>
            <xdr14:cNvContentPartPr/>
          </xdr14:nvContentPartPr>
          <xdr14:nvPr macro=""/>
          <xdr14:xfrm>
            <a:off x="9070200" y="3264480"/>
            <a:ext cx="11880" cy="181800"/>
          </xdr14:xfrm>
        </xdr:contentPart>
      </mc:Choice>
      <mc:Fallback>
        <xdr:pic>
          <xdr:nvPicPr>
            <xdr:cNvPr id="6" name="Ink 5">
              <a:extLst>
                <a:ext uri="{FF2B5EF4-FFF2-40B4-BE49-F238E27FC236}">
                  <a16:creationId xmlns:a16="http://schemas.microsoft.com/office/drawing/2014/main" id="{F7DB98AB-AC85-5AD6-FF28-F3C05C2C6881}"/>
                </a:ext>
              </a:extLst>
            </xdr:cNvPr>
            <xdr:cNvPicPr/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9061200" y="3255840"/>
              <a:ext cx="29520" cy="199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192440</xdr:colOff>
      <xdr:row>13</xdr:row>
      <xdr:rowOff>131480</xdr:rowOff>
    </xdr:from>
    <xdr:to>
      <xdr:col>8</xdr:col>
      <xdr:colOff>212960</xdr:colOff>
      <xdr:row>14</xdr:row>
      <xdr:rowOff>6400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8">
          <xdr14:nvContentPartPr>
            <xdr14:cNvPr id="7" name="Ink 6">
              <a:extLst>
                <a:ext uri="{FF2B5EF4-FFF2-40B4-BE49-F238E27FC236}">
                  <a16:creationId xmlns:a16="http://schemas.microsoft.com/office/drawing/2014/main" id="{A3B0A2FE-E740-AEB7-8969-A4379A183BB7}"/>
                </a:ext>
              </a:extLst>
            </xdr14:cNvPr>
            <xdr14:cNvContentPartPr/>
          </xdr14:nvContentPartPr>
          <xdr14:nvPr macro=""/>
          <xdr14:xfrm>
            <a:off x="6796440" y="2773080"/>
            <a:ext cx="20520" cy="78120"/>
          </xdr14:xfrm>
        </xdr:contentPart>
      </mc:Choice>
      <mc:Fallback>
        <xdr:pic>
          <xdr:nvPicPr>
            <xdr:cNvPr id="7" name="Ink 6">
              <a:extLst>
                <a:ext uri="{FF2B5EF4-FFF2-40B4-BE49-F238E27FC236}">
                  <a16:creationId xmlns:a16="http://schemas.microsoft.com/office/drawing/2014/main" id="{A3B0A2FE-E740-AEB7-8969-A4379A183BB7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6787800" y="2764440"/>
              <a:ext cx="38160" cy="95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783180</xdr:colOff>
      <xdr:row>13</xdr:row>
      <xdr:rowOff>102680</xdr:rowOff>
    </xdr:from>
    <xdr:to>
      <xdr:col>9</xdr:col>
      <xdr:colOff>797940</xdr:colOff>
      <xdr:row>14</xdr:row>
      <xdr:rowOff>58240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0">
          <xdr14:nvContentPartPr>
            <xdr14:cNvPr id="8" name="Ink 7">
              <a:extLst>
                <a:ext uri="{FF2B5EF4-FFF2-40B4-BE49-F238E27FC236}">
                  <a16:creationId xmlns:a16="http://schemas.microsoft.com/office/drawing/2014/main" id="{EF659961-0BB6-2C04-91A3-94E56B7A2508}"/>
                </a:ext>
              </a:extLst>
            </xdr14:cNvPr>
            <xdr14:cNvContentPartPr/>
          </xdr14:nvContentPartPr>
          <xdr14:nvPr macro=""/>
          <xdr14:xfrm>
            <a:off x="8212680" y="2744280"/>
            <a:ext cx="14760" cy="158760"/>
          </xdr14:xfrm>
        </xdr:contentPart>
      </mc:Choice>
      <mc:Fallback>
        <xdr:pic>
          <xdr:nvPicPr>
            <xdr:cNvPr id="8" name="Ink 7">
              <a:extLst>
                <a:ext uri="{FF2B5EF4-FFF2-40B4-BE49-F238E27FC236}">
                  <a16:creationId xmlns:a16="http://schemas.microsoft.com/office/drawing/2014/main" id="{EF659961-0BB6-2C04-91A3-94E56B7A2508}"/>
                </a:ext>
              </a:extLst>
            </xdr:cNvPr>
            <xdr:cNvPicPr/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>
              <a:off x="8204040" y="2735640"/>
              <a:ext cx="32400" cy="176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155000</xdr:colOff>
      <xdr:row>15</xdr:row>
      <xdr:rowOff>129360</xdr:rowOff>
    </xdr:from>
    <xdr:to>
      <xdr:col>8</xdr:col>
      <xdr:colOff>161120</xdr:colOff>
      <xdr:row>16</xdr:row>
      <xdr:rowOff>27320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2">
          <xdr14:nvContentPartPr>
            <xdr14:cNvPr id="9" name="Ink 8">
              <a:extLst>
                <a:ext uri="{FF2B5EF4-FFF2-40B4-BE49-F238E27FC236}">
                  <a16:creationId xmlns:a16="http://schemas.microsoft.com/office/drawing/2014/main" id="{69DEAF09-FB82-46CA-1EF7-762984D54325}"/>
                </a:ext>
              </a:extLst>
            </xdr14:cNvPr>
            <xdr14:cNvContentPartPr/>
          </xdr14:nvContentPartPr>
          <xdr14:nvPr macro=""/>
          <xdr14:xfrm>
            <a:off x="6759000" y="3177360"/>
            <a:ext cx="6120" cy="101160"/>
          </xdr14:xfrm>
        </xdr:contentPart>
      </mc:Choice>
      <mc:Fallback>
        <xdr:pic>
          <xdr:nvPicPr>
            <xdr:cNvPr id="9" name="Ink 8">
              <a:extLst>
                <a:ext uri="{FF2B5EF4-FFF2-40B4-BE49-F238E27FC236}">
                  <a16:creationId xmlns:a16="http://schemas.microsoft.com/office/drawing/2014/main" id="{69DEAF09-FB82-46CA-1EF7-762984D54325}"/>
                </a:ext>
              </a:extLst>
            </xdr:cNvPr>
            <xdr:cNvPicPr/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6750000" y="3168720"/>
              <a:ext cx="23760" cy="1188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180200</xdr:colOff>
      <xdr:row>17</xdr:row>
      <xdr:rowOff>70000</xdr:rowOff>
    </xdr:from>
    <xdr:to>
      <xdr:col>8</xdr:col>
      <xdr:colOff>180560</xdr:colOff>
      <xdr:row>17</xdr:row>
      <xdr:rowOff>177640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4">
          <xdr14:nvContentPartPr>
            <xdr14:cNvPr id="10" name="Ink 9">
              <a:extLst>
                <a:ext uri="{FF2B5EF4-FFF2-40B4-BE49-F238E27FC236}">
                  <a16:creationId xmlns:a16="http://schemas.microsoft.com/office/drawing/2014/main" id="{0AFB763E-D688-0E03-8C97-528205D35C90}"/>
                </a:ext>
              </a:extLst>
            </xdr14:cNvPr>
            <xdr14:cNvContentPartPr/>
          </xdr14:nvContentPartPr>
          <xdr14:nvPr macro=""/>
          <xdr14:xfrm>
            <a:off x="6784200" y="3524400"/>
            <a:ext cx="360" cy="107640"/>
          </xdr14:xfrm>
        </xdr:contentPart>
      </mc:Choice>
      <mc:Fallback>
        <xdr:pic>
          <xdr:nvPicPr>
            <xdr:cNvPr id="10" name="Ink 9">
              <a:extLst>
                <a:ext uri="{FF2B5EF4-FFF2-40B4-BE49-F238E27FC236}">
                  <a16:creationId xmlns:a16="http://schemas.microsoft.com/office/drawing/2014/main" id="{0AFB763E-D688-0E03-8C97-528205D35C90}"/>
                </a:ext>
              </a:extLst>
            </xdr:cNvPr>
            <xdr:cNvPicPr/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6775200" y="3515760"/>
              <a:ext cx="18000" cy="125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663660</xdr:colOff>
      <xdr:row>16</xdr:row>
      <xdr:rowOff>17960</xdr:rowOff>
    </xdr:from>
    <xdr:to>
      <xdr:col>9</xdr:col>
      <xdr:colOff>744660</xdr:colOff>
      <xdr:row>16</xdr:row>
      <xdr:rowOff>75920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6">
          <xdr14:nvContentPartPr>
            <xdr14:cNvPr id="11" name="Ink 10">
              <a:extLst>
                <a:ext uri="{FF2B5EF4-FFF2-40B4-BE49-F238E27FC236}">
                  <a16:creationId xmlns:a16="http://schemas.microsoft.com/office/drawing/2014/main" id="{71A00D6F-13D1-CBD9-9030-33E84A2473DA}"/>
                </a:ext>
              </a:extLst>
            </xdr14:cNvPr>
            <xdr14:cNvContentPartPr/>
          </xdr14:nvContentPartPr>
          <xdr14:nvPr macro=""/>
          <xdr14:xfrm>
            <a:off x="8093160" y="3269160"/>
            <a:ext cx="81000" cy="57960"/>
          </xdr14:xfrm>
        </xdr:contentPart>
      </mc:Choice>
      <mc:Fallback>
        <xdr:pic>
          <xdr:nvPicPr>
            <xdr:cNvPr id="11" name="Ink 10">
              <a:extLst>
                <a:ext uri="{FF2B5EF4-FFF2-40B4-BE49-F238E27FC236}">
                  <a16:creationId xmlns:a16="http://schemas.microsoft.com/office/drawing/2014/main" id="{71A00D6F-13D1-CBD9-9030-33E84A2473DA}"/>
                </a:ext>
              </a:extLst>
            </xdr:cNvPr>
            <xdr:cNvPicPr/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8084160" y="3260520"/>
              <a:ext cx="98640" cy="75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773460</xdr:colOff>
      <xdr:row>14</xdr:row>
      <xdr:rowOff>187840</xdr:rowOff>
    </xdr:from>
    <xdr:to>
      <xdr:col>9</xdr:col>
      <xdr:colOff>773820</xdr:colOff>
      <xdr:row>15</xdr:row>
      <xdr:rowOff>62760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18">
          <xdr14:nvContentPartPr>
            <xdr14:cNvPr id="12" name="Ink 11">
              <a:extLst>
                <a:ext uri="{FF2B5EF4-FFF2-40B4-BE49-F238E27FC236}">
                  <a16:creationId xmlns:a16="http://schemas.microsoft.com/office/drawing/2014/main" id="{506C6A82-2107-2C98-A798-641C8E6FBC0A}"/>
                </a:ext>
              </a:extLst>
            </xdr14:cNvPr>
            <xdr14:cNvContentPartPr/>
          </xdr14:nvContentPartPr>
          <xdr14:nvPr macro=""/>
          <xdr14:xfrm>
            <a:off x="8202960" y="3032640"/>
            <a:ext cx="360" cy="78120"/>
          </xdr14:xfrm>
        </xdr:contentPart>
      </mc:Choice>
      <mc:Fallback>
        <xdr:pic>
          <xdr:nvPicPr>
            <xdr:cNvPr id="12" name="Ink 11">
              <a:extLst>
                <a:ext uri="{FF2B5EF4-FFF2-40B4-BE49-F238E27FC236}">
                  <a16:creationId xmlns:a16="http://schemas.microsoft.com/office/drawing/2014/main" id="{506C6A82-2107-2C98-A798-641C8E6FBC0A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8193960" y="3023640"/>
              <a:ext cx="18000" cy="95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13</xdr:col>
      <xdr:colOff>177800</xdr:colOff>
      <xdr:row>3</xdr:row>
      <xdr:rowOff>12700</xdr:rowOff>
    </xdr:from>
    <xdr:to>
      <xdr:col>18</xdr:col>
      <xdr:colOff>38100</xdr:colOff>
      <xdr:row>18</xdr:row>
      <xdr:rowOff>177800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D534F1-FD83-E444-A3D1-8C762727B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09300" y="622300"/>
          <a:ext cx="3987800" cy="3213100"/>
        </a:xfrm>
        <a:prstGeom prst="rect">
          <a:avLst/>
        </a:prstGeom>
      </xdr:spPr>
    </xdr:pic>
    <xdr:clientData/>
  </xdr:twoCellAnchor>
  <xdr:twoCellAnchor editAs="oneCell">
    <xdr:from>
      <xdr:col>13</xdr:col>
      <xdr:colOff>215900</xdr:colOff>
      <xdr:row>20</xdr:row>
      <xdr:rowOff>0</xdr:rowOff>
    </xdr:from>
    <xdr:to>
      <xdr:col>18</xdr:col>
      <xdr:colOff>76200</xdr:colOff>
      <xdr:row>35</xdr:row>
      <xdr:rowOff>152400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463ECC8-C01F-8940-8834-4C7198C79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47400" y="4064000"/>
          <a:ext cx="3987800" cy="3200400"/>
        </a:xfrm>
        <a:prstGeom prst="rect">
          <a:avLst/>
        </a:prstGeom>
      </xdr:spPr>
    </xdr:pic>
    <xdr:clientData/>
  </xdr:twoCellAnchor>
  <xdr:twoCellAnchor>
    <xdr:from>
      <xdr:col>7</xdr:col>
      <xdr:colOff>520700</xdr:colOff>
      <xdr:row>31</xdr:row>
      <xdr:rowOff>114300</xdr:rowOff>
    </xdr:from>
    <xdr:to>
      <xdr:col>13</xdr:col>
      <xdr:colOff>228600</xdr:colOff>
      <xdr:row>33</xdr:row>
      <xdr:rowOff>177800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B00B61DF-D602-F260-660D-62CF130864F4}"/>
            </a:ext>
          </a:extLst>
        </xdr:cNvPr>
        <xdr:cNvSpPr txBox="1"/>
      </xdr:nvSpPr>
      <xdr:spPr>
        <a:xfrm>
          <a:off x="6299200" y="6413500"/>
          <a:ext cx="4660900" cy="469900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/>
            <a:t>Next State A - Row#: 1 = 1; 2 = 0; 3 = 1; 4 = 1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12</xdr:col>
      <xdr:colOff>342900</xdr:colOff>
      <xdr:row>24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EBCBC2-EB8E-9D99-61A2-3B52E3235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0" y="609600"/>
          <a:ext cx="9423400" cy="4330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546100</xdr:colOff>
      <xdr:row>1</xdr:row>
      <xdr:rowOff>114300</xdr:rowOff>
    </xdr:from>
    <xdr:to>
      <xdr:col>18</xdr:col>
      <xdr:colOff>660400</xdr:colOff>
      <xdr:row>18</xdr:row>
      <xdr:rowOff>127000</xdr:rowOff>
    </xdr:to>
    <xdr:pic>
      <xdr:nvPicPr>
        <xdr:cNvPr id="4" name="Picture 3" descr="NAND Gate - Logic Gates Tutorial">
          <a:extLst>
            <a:ext uri="{FF2B5EF4-FFF2-40B4-BE49-F238E27FC236}">
              <a16:creationId xmlns:a16="http://schemas.microsoft.com/office/drawing/2014/main" id="{E3BBA70E-E4A9-E84B-82B6-3B78456D2B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77600" y="317500"/>
          <a:ext cx="4241800" cy="346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19</xdr:row>
      <xdr:rowOff>12700</xdr:rowOff>
    </xdr:from>
    <xdr:to>
      <xdr:col>18</xdr:col>
      <xdr:colOff>685800</xdr:colOff>
      <xdr:row>34</xdr:row>
      <xdr:rowOff>165100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74E6C3B-5013-0F41-999E-CDD79B5B5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57000" y="3873500"/>
          <a:ext cx="3987800" cy="3200400"/>
        </a:xfrm>
        <a:prstGeom prst="rect">
          <a:avLst/>
        </a:prstGeom>
      </xdr:spPr>
    </xdr:pic>
    <xdr:clientData/>
  </xdr:twoCellAnchor>
  <xdr:twoCellAnchor editAs="oneCell">
    <xdr:from>
      <xdr:col>10</xdr:col>
      <xdr:colOff>495880</xdr:colOff>
      <xdr:row>12</xdr:row>
      <xdr:rowOff>75120</xdr:rowOff>
    </xdr:from>
    <xdr:to>
      <xdr:col>10</xdr:col>
      <xdr:colOff>691720</xdr:colOff>
      <xdr:row>13</xdr:row>
      <xdr:rowOff>10160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4">
          <xdr14:nvContentPartPr>
            <xdr14:cNvPr id="6" name="Ink 5">
              <a:extLst>
                <a:ext uri="{FF2B5EF4-FFF2-40B4-BE49-F238E27FC236}">
                  <a16:creationId xmlns:a16="http://schemas.microsoft.com/office/drawing/2014/main" id="{764F120B-780F-188B-62A2-76AEA7E8ADEA}"/>
                </a:ext>
              </a:extLst>
            </xdr14:cNvPr>
            <xdr14:cNvContentPartPr/>
          </xdr14:nvContentPartPr>
          <xdr14:nvPr macro=""/>
          <xdr14:xfrm>
            <a:off x="8750880" y="2513520"/>
            <a:ext cx="195840" cy="138240"/>
          </xdr14:xfrm>
        </xdr:contentPart>
      </mc:Choice>
      <mc:Fallback>
        <xdr:pic>
          <xdr:nvPicPr>
            <xdr:cNvPr id="6" name="Ink 5">
              <a:extLst>
                <a:ext uri="{FF2B5EF4-FFF2-40B4-BE49-F238E27FC236}">
                  <a16:creationId xmlns:a16="http://schemas.microsoft.com/office/drawing/2014/main" id="{764F120B-780F-188B-62A2-76AEA7E8ADEA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8742240" y="2504880"/>
              <a:ext cx="213480" cy="1558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540520</xdr:colOff>
      <xdr:row>15</xdr:row>
      <xdr:rowOff>34320</xdr:rowOff>
    </xdr:from>
    <xdr:to>
      <xdr:col>10</xdr:col>
      <xdr:colOff>549520</xdr:colOff>
      <xdr:row>15</xdr:row>
      <xdr:rowOff>195960</xdr:rowOff>
    </xdr:to>
    <mc:AlternateContent xmlns:mc="http://schemas.openxmlformats.org/markup-compatibility/2006">
      <mc:Choice xmlns:xdr14="http://schemas.microsoft.com/office/excel/2010/spreadsheetDrawing" Requires="xdr14">
        <xdr:contentPart xmlns:r="http://schemas.openxmlformats.org/officeDocument/2006/relationships" r:id="rId6">
          <xdr14:nvContentPartPr>
            <xdr14:cNvPr id="7" name="Ink 6">
              <a:extLst>
                <a:ext uri="{FF2B5EF4-FFF2-40B4-BE49-F238E27FC236}">
                  <a16:creationId xmlns:a16="http://schemas.microsoft.com/office/drawing/2014/main" id="{6D74880C-A35A-D78C-F9D7-0ECD685E1ADE}"/>
                </a:ext>
              </a:extLst>
            </xdr14:cNvPr>
            <xdr14:cNvContentPartPr/>
          </xdr14:nvContentPartPr>
          <xdr14:nvPr macro=""/>
          <xdr14:xfrm>
            <a:off x="8795520" y="3082320"/>
            <a:ext cx="9000" cy="161640"/>
          </xdr14:xfrm>
        </xdr:contentPart>
      </mc:Choice>
      <mc:Fallback>
        <xdr:pic>
          <xdr:nvPicPr>
            <xdr:cNvPr id="7" name="Ink 6">
              <a:extLst>
                <a:ext uri="{FF2B5EF4-FFF2-40B4-BE49-F238E27FC236}">
                  <a16:creationId xmlns:a16="http://schemas.microsoft.com/office/drawing/2014/main" id="{6D74880C-A35A-D78C-F9D7-0ECD685E1ADE}"/>
                </a:ext>
              </a:extLst>
            </xdr:cNvPr>
            <xdr:cNvPicPr/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8786880" y="3073680"/>
              <a:ext cx="26640" cy="1792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</xdr:col>
      <xdr:colOff>152400</xdr:colOff>
      <xdr:row>26</xdr:row>
      <xdr:rowOff>127000</xdr:rowOff>
    </xdr:from>
    <xdr:to>
      <xdr:col>7</xdr:col>
      <xdr:colOff>368300</xdr:colOff>
      <xdr:row>29</xdr:row>
      <xdr:rowOff>76200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2400AA8C-9377-C6D9-0D99-D2C72E960252}"/>
            </a:ext>
          </a:extLst>
        </xdr:cNvPr>
        <xdr:cNvSpPr txBox="1"/>
      </xdr:nvSpPr>
      <xdr:spPr>
        <a:xfrm>
          <a:off x="977900" y="5410200"/>
          <a:ext cx="5168900" cy="558800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Next State A - Row#: 1 = 0; 2 = 0; 3 = 1; 4 = 1.</a:t>
          </a:r>
          <a:r>
            <a:rPr lang="en-US" sz="1800"/>
            <a:t> </a:t>
          </a:r>
        </a:p>
      </xdr:txBody>
    </xdr:sp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43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415 106 24575,'-3'-5'0,"2"-2"0,-6 6 0,2-6 0,1 2 0,-4 1 0,4-3 0,-1 2 0,-2 1 0,3-4 0,-5 4 0,1-1 0,0-2 0,0 6 0,0-6 0,0 6 0,3-6 0,-2 6 0,3-3 0,-5 1 0,1 2 0,-3-6 0,2 6 0,-3-3 0,4 4 0,0 0 0,-1 0 0,1 0 0,0 0 0,4 4 0,-4-3 0,0 2 0,-1-3 0,-3 0 0,4 4 0,0-3 0,-4 6 0,3-3 0,-2 1 0,3 2 0,-1 1 0,1-3 0,0 6 0,0-7 0,0 1 0,3 2 0,-2-6 0,3 2 0,-1 1 0,-2 0 0,6 4 0,-6-3 0,6 2 0,-6-3 0,6 8 0,-7-3 0,8 6 0,-4-6 0,0 2 0,3-3 0,-2 0 0,3 4 0,0 1 0,-4 3 0,3 0 0,-2 0 0,3 0 0,0-4 0,0 0 0,0-4 0,3-4 0,-2 4 0,6-4 0,-6 4 0,6 0 0,-2-4 0,-1 4 0,3-4 0,-2 4 0,3 0 0,-4 0 0,3-4 0,-6 3 0,6-2 0,-2 3 0,3 0 0,0 0 0,0 0 0,0 0 0,0-4 0,0 3 0,0-2 0,0-1 0,3 3 0,-2-2 0,3-1 0,-8 3 0,3-6 0,-2 6 0,3-6 0,0 6 0,0-6 0,-4 6 0,3-2 0,-2-1 0,3 0 0,0-1 0,0-2 0,0 6 0,0-6 0,0 6 0,0-6 0,0 3 0,0-4 0,0 0 0,0 3 0,0-2 0,0 3 0,0-4 0,0 0 0,0 0 0,0 0 0,0 0 0,3 0 0,2 0 0,-1 0 0,0 0 0,-4 0 0,0 0 0,-4-4 0,3 0 0,-2-4 0,-1-1 0,0 1 0,-1 0 0,2 0 0,3 0 0,-4 0 0,3-4 0,-2 3 0,-1-6 0,3 6 0,-2-3 0,3 4 0,-4-4 0,3 3 0,-2-3 0,-1 4 0,3 0 0,-6 0 0,3 0 0,-1 3 0,-2-2 0,3 2 0,-4-3 0,0 0 0,0 0 0,0 0 0,0 0 0,0 0 0,-4-1 0,3 1 0,-6 0 0,6 0 0,-3 0 0,4 0 0,-3 3 0,2-2 0,-6 3 0,6-5 0,-3 1 0,0 4 0,4-3 0,-4 2 0,4-3 0,0 0 0,-4 3 0,3-2 0,-6 3 0,6-5 0,-2 1 0,-1 4 0,3-4 0,-2 4 0,-1-4 0,3 0 0,-6 3 0,6-2 0,-6 6 0,6-6 0,-6 6 0,6-6 0,-7 2 0,4-3 0,-1 4 0,2 0 0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3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198 1 24575,'-9'0'0,"1"0"0,4 3 0,-3-2 0,2 6 0,-3-6 0,3 6 0,2-2 0,-1-1 0,3 3 0,-2-2 0,-1 3 0,3 0 0,-2 0 0,3 0 0,-4-4 0,3 3 0,-3-2 0,4 2 0,0 1 0,0 0 0,-3 0 0,2 0 0,-3 4 0,4-3 0,-4 13 0,-1-8 0,-1 5 0,3-8 0,3-3 0,0 0 0,0 0 0,-4 0 0,3 0 0,-2 0 0,3 0 0,0 0 0,0 4 0,0-3 0,-4 6 0,3-2 0,-6-1 0,6 3 0,-3-6 0,4 3 0,-3-4 0,2 0 0,-3 0 0,1 0 0,2 0 0,-3 0 0,4 0 0,-3 0 0,2 0 0,-3 3 0,4-2 0,-4 6 0,3-6 0,-2 3 0,-1-4 0,3 0 0,-2 0 0,3 0 0,0 0 0,-4 0 0,3 4 0,-2-4 0,3 4 0,-4-4 0,3 0 0,-3 0 0,4 0 0,0 0 0,-3 0 0,2 0 0,-3 0 0,4 0 0,0 0 0,0 0 0,-3-4 0,2 0 0,-3-4 0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4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42 0 24575,'8'0'0,"-4"4"0,0 0 0,-4 4 0,0 0 0,-4 0 0,3 0 0,-2 0 0,3 0 0,-4-4 0,3 4 0,-6 0 0,6 1 0,-6 2 0,6-3 0,-3 0 0,4 0 0,0 0 0,-3 0 0,2 0 0,-3 0 0,4 0 0,-3 4 0,2-3 0,-3 2 0,0-3 0,4 4 0,-4-3 0,4 6 0,0-6 0,0 2 0,0-3 0,0 0 0,0 0 0,0 0 0,0 0 0,0 0 0,0 0 0,0 4 0,0 0 0,0 1 0,0-1 0,0-4 0,0 0 0,0 0 0,0 0 0,0 0 0,0 0 0,0 0 0,0 0 0,0 0 0,0 0 0,0 0 0,0 0 0,0 0 0,0-1 0,0-2 0,0-2 0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5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395 9 24575,'-8'0'0,"0"0"0,0-4 0,0 4 0,-4-4 0,-1 4 0,-3 0 0,-7 0 0,5 0 0,-11 0 0,15 0 0,-8 4 0,13-4 0,-6 7 0,6-6 0,-3 3 0,4-1 0,0-2 0,3 6 0,-2-2 0,-1 3 0,-1 4 0,-3-4 0,0 4 0,0-4 0,-1 4 0,1-7 0,8 6 0,-4-10 0,8 6 0,-8-3 0,7 4 0,-2 0 0,-1-3 0,3 2 0,-6-3 0,6 4 0,-2 0 0,-1 0 0,3 0 0,-3 0 0,1 0 0,2 4 0,-3-3 0,4 6 0,0-3 0,-3 1 0,2-2 0,-3-3 0,4 4 0,4-3 0,-3 2 0,6-3 0,-6 0 0,6 0 0,-3 0 0,4 0 0,-3 0 0,2-3 0,-3 6 0,8-6 0,-3 10 0,6-2 0,-6 3 0,6-4 0,-10 0 0,6-8 0,-10 3 0,6-6 0,-3 3 0,4-4 0,0 0 0,0 0 0,0 0 0,0 0 0,4 0 0,-3 0 0,3 0 0,-4 0 0,0 0 0,0 0 0,0 0 0,0 0 0,-4-4 0,3 3 0,-3-2 0,4-1 0,0 3 0,-3-6 0,6 6 0,-6-6 0,10 2 0,-6 1 0,6-3 0,-9 2 0,4 1 0,-9-4 0,6 7 0,-6-6 0,6 3 0,-2-4 0,3-1 0,-4 1 0,3 4 0,-2-3 0,-1 2 0,3-3 0,-6 0 0,6 3 0,-6-2 0,3 3 0,-4-5 0,0 1 0,3 0 0,-2 0 0,3 0 0,-4-4 0,0 0 0,0-5 0,3 5 0,-2 0 0,3 4 0,-4 0 0,0-1 0,0 1 0,0 0 0,0 0 0,0 0 0,0 0 0,0 0 0,0 0 0,0-1 0,-4 1 0,3 0 0,-2 0 0,3 0 0,-4 0 0,3 0 0,-3 0 0,1-1 0,2 1 0,-6 4 0,6-3 0,-6 2 0,6-3 0,-7 3 0,8-2 0,-4 6 0,4-2 0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6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66 0 24575,'0'8'0,"-4"0"0,4 0 0,-8-3 0,7 2 0,-6-3 0,6 4 0,-6-3 0,6 2 0,-2-3 0,3 4 0,0 0 0,0 0 0,0 0 0,-4-3 0,3 2 0,-3-3 0,4 4 0,0 4 0,0-3 0,0 2 0,0-3 0,0 0 0,0 0 0,0 0 0,0 0 0,0 0 0,0 0 0,0 4 0,0-3 0,0 6 0,0-6 0,0 2 0,0-3 0,0 0 0,0 0 0,0 0 0,0 0 0,0 4 0,0-3 0,0 2 0,0-3 0,0 0 0,0 0 0,0 0 0,0 0 0,0 0 0,0 0 0,-3 0 0,2 0 0,-3 4 0,4-3 0,0 2 0,-3-3 0,2 0 0,-3 0 0,4 0 0,0 0 0,0 0 0,0 0 0,0 0 0,-4-3 0,4-2 0,-4-3 0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326 25 23877,'-4'-4'0,"0"0"346,-1 0-346,-2 4 117,3-8-117,-4 7 58,-1-2-58,1 3 177,0 0-177,0 0 0,-4 0 0,3 0 0,-3 0 0,4 0 0,0 0 0,0 0 0,0 0 0,0 0 0,0 0 0,0 3 0,-4-2 0,3 6 0,-3-6 0,4 6 0,0-6 0,0 6 0,0-6 0,-1 6 0,1-2 0,0-1 0,4 7 0,-4-9 0,4 8 0,-4-5 0,0 3 0,3 0 0,-2-4 0,6 3 0,-3-2 0,1-1 0,2 3 0,-6-2 0,6 6 0,-3-2 0,0 7 0,4-8 0,-4 8 0,0-4 0,3 1 0,-2-2 0,3-3 0,0 0 0,0 4 0,0-3 0,0 6 0,0-6 0,0 2 0,0-3 0,0 0 0,3 0 0,-2 0 0,6-3 0,-2 2 0,-1-3 0,7 4 0,-6 0 0,7 0 0,-4-3 0,0-2 0,0-3 0,0 0 0,0 4 0,0-3 0,0 2 0,0-3 0,0 0 0,0 0 0,3 0 0,-2 0 0,3 0 0,0 0 0,-4-3 0,4 2 0,-4-3 0,0 4 0,-4-3 0,4 2 0,-4-3 0,4 4 0,-4-3 0,4 2 0,-4-7 0,4 8 0,-4-8 0,4 7 0,-8-6 0,8 6 0,-4-6 0,4 3 0,-4-5 0,4 1 0,-8 0 0,8 4 0,-8-4 0,8 4 0,-8-4 0,4 0 0,-4-1 0,4 1 0,-4 0 0,4-4 0,-4 3 0,-4 1 0,3 1 0,-2 3 0,-1-1 0,3-2 0,-6 6 0,6-6 0,-6 6 0,6-6 0,-6 6 0,2-3 0,-3 4 0,0 0 0,4 0 0,0 0 0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8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58 1 24575,'-9'8'0,"1"-4"0,0 3 0,0-2 0,4 3 0,0 0 0,4 0 0,-4 0 0,3 0 0,-2 0 0,3 0 0,0 0 0,0 0 0,0 3 0,0 2 0,-4 3 0,3 0 0,-2-4 0,3 0 0,0-4 0,0 0 0,0 0 0,0 0 0,0 0 0,0 0 0,0 4 0,0 0 0,0 1 0,3-2 0,-2-3 0,3 0 0,-1-3 0,-2 2 0,6-3 0,-6 4 0,6 0 0,-2 0 0,3 0 0,0 0 0,0-3 0,0 2 0,0-3 0,0 1 0,0-2 0,0-3 0,3 0 0,-2 0 0,6 0 0,-6 0 0,3 0 0,-4 0 0,3 0 0,-2 0 0,3 0 0,-4 0 0,-4-3 0,3 2 0,-2-7 0,3 8 0,-4-8 0,0 4 0,-1-4 0,-2 0 0,3-1 0,-4 1 0,3 0 0,-2 0 0,3 0 0,-1 3 0,-2-2 0,3 3 0,-4-8 0,0 3 0,0-3 0,3 8 0,-2-4 0,3 4 0,-4-4 0,0 0 0,0-1 0,0 1 0,0 0 0,0 0 0,-4 0 0,3-4 0,-2 0 0,3-5 0,-4 5 0,3 0 0,-2 4 0,-1 3 0,3-2 0,-3 2 0,1 1 0,2-3 0,-6 6 0,2-3 0,1 1 0,-4 2 0,4-7 0,-4 4 0,0-1 0,3-2 0,-2 6 0,2-6 0,-3 6 0,4-6 0,0 6 0,4-3 0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9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33 1 24575,'0'8'0,"0"0"0,0 0 0,0 0 0,0 0 0,0 0 0,3 0 0,-2 0 0,3 0 0,-4 0 0,0 0 0,3-4 0,-2 3 0,3-2 0,-4 3 0,0 0 0,0 0 0,0 0 0,0 0 0,0 0 0,0 0 0,0 0 0,0 0 0,0 0 0,0 0 0,0 0 0,0 0 0,-4 0 0,3 0 0,-2 0 0,3 0 0,0 0 0,0 0 0,0 0 0,-4 0 0,3 0 0,-2-1 0,-1 1 0,3 0 0,-3 0 0,4 0 0,0 0 0,-3 0 0,2 0 0,-3 0 0,4 0 0,-3 0 0,2 0 0,-3 0 0,1-3 0,2 2 0,-3-6 0,4 2 0</inkml:trace>
</inkml:ink>
</file>

<file path=xl/ink/ink1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0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164 1 24575,'4'3'0,"0"2"0,-4 3 0,0 0 0,0 0 0,0 0 0,0 0 0,0 0 0,0 0 0,0 0 0,0 0 0,0 0 0,0 0 0,-4 0 0,3 0 0,-3 0 0,4 0 0,-3-4 0,2 3 0,-3-2 0,4 3 0,0 0 0,-3-4 0,2 3 0,-3-2 0,1 3 0,-2 0 0,1 0 0,0 0 0,0-4 0,3 3 0,-2-2 0,3 3 0,-4 0 0,3 0 0,-6 0 0,6 0 0,-6 0 0,6 0 0,-3 0 0,1 0 0,2 0 0,-3 0 0,1 0 0,2 0 0,-6 0 0,6 0 0,-7 0 0,7 0 0,-6 0 0,6 0 0,-2 0 0,3 0 0,-4 0 0,3 0 0,-6 0 0,6 0 0,-6-1 0,6 1 0,-3 0 0,1 0 0,2 0 0,-3 0 0,1 0 0,2 0 0,-3 0 0,0 0 0,4 0 0,-4 0 0,0 0 0,3 0 0,-2-3 0,3-2 0</inkml:trace>
</inkml:ink>
</file>

<file path=xl/ink/ink1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1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0 1 24575,'5'3'0,"2"-2"0,-3 6 0,1-2 0,2-1 0,-6 3 0,6-3 0,-6 4 0,6 0 0,-6 0 0,6 4 0,-6-3 0,2 3 0,1-8 0,-3 3 0,6-6 0,-6 6 0,2-2 0,1 3 0,-3 0 0,6 0 0,-6 0 0,2 0 0,-3 0 0,0 0 0,4-1 0,-3 1 0,2 0 0,-3 0 0,0 0 0,0 0 0,0 0 0,4 0 0,-3 0 0,2 0 0,-3 0 0,0 0 0,0 0 0,0 0 0,0 0 0,0 0 0,0 0 0,0 0 0,0 0 0,0 4 0,0-3 0,0 2 0,0-3 0,0 0 0,0 0 0,0 0 0,0 0 0,0 0 0,0-3 0,0-2 0</inkml:trace>
</inkml:ink>
</file>

<file path=xl/ink/ink1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2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460 41 24575,'-8'0'0,"0"-4"0,0 3 0,0-6 0,0 6 0,-1-2 0,1 3 0,0 0 0,4-4 0,-4 3 0,4-2 0,-4 3 0,-4 0 0,-1-4 0,1 3 0,-4-3 0,4 4 0,-5 0 0,5 0 0,0 0 0,4 0 0,0-3 0,-4 2 0,-1-3 0,-3 4 0,0 0 0,0 0 0,-7 5 0,-1-4 0,3 3 0,-1 0 0,13-3 0,-3 6 0,4-6 0,3 6 0,-2-6 0,6 6 0,-6-3 0,3 4 0,-5 4 0,5-3 0,-3 6 0,6-6 0,-3 3 0,4-4 0,-3 0 0,2 0 0,-3 0 0,4 3 0,0-2 0,0 13 0,0-8 0,0 15 0,0-15 0,4 4 0,-3-10 0,2 0 0,-3 0 0,0 0 0,4 0 0,-3 0 0,6 0 0,-6 0 0,6 0 0,-7 0 0,8-3 0,-4 2 0,0-3 0,4 1 0,-8 2 0,8-6 0,-8 6 0,8-6 0,-8 6 0,11-3 0,-5 1 0,5 2 0,1-6 0,-7 6 0,6-3 0,-7 1 0,4-2 0,-3 1 0,2-3 0,-3 2 0,4-3 0,4 0 0,0 4 0,1-3 0,2 6 0,-6-6 0,3 2 0,-4-3 0,0 0 0,0 0 0,0 0 0,3 0 0,2 0 0,-1 0 0,0 0 0,-4 0 0,0 0 0,0 0 0,3 0 0,-2 0 0,3 0 0,-4 0 0,0 0 0,0 0 0,-4-3 0,3 2 0,-2-3 0,3 4 0,0 0 0,-4-4 0,3 4 0,-6-8 0,6 4 0,-6-4 0,3 0 0,-4-4 0,3 3 0,-2-7 0,6 7 0,-6-6 0,3 6 0,-4-3 0,0 4 0,0-4 0,0 3 0,0-2 0,0 2 0,0 1 0,0-3 0,0 2 0,0-7 0,0 4 0,0-1 0,0 1 0,0 4 0,0-4 0,0 3 0,0-6 0,0 6 0,0-7 0,-4 7 0,3-2 0,-2 3 0,3-1 0,-4 5 0,3-3 0,-3 2 0,4-3 0,-3 4 0,2-4 0,-6 7 0,6-6 0,-6 6 0,6-6 0,-7 6 0,4-6 0,-4 2 0,0 1 0,0 0 0,3 1 0,1 2 0,4-3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45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155 0 24575,'0'8'0,"0"0"0,0 0 0,-4 0 0,4 0 0,-4 0 0,4 0 0,0 0 0,0 0 0,-4 0 0,3 0 0,-2 0 0,3 0 0,-4 0 0,3 0 0,-2 0 0,3 0 0,0 0 0,-4-3 0,3 2 0,-2-3 0,3 4 0,-4 0 0,3 0 0,-3 0 0,4 0 0,0 0 0,0 0 0,0 0 0,-3 0 0,2 0 0,-3 0 0,4 0 0,-3-3 0,2 2 0,-3-3 0,4 4 0,-3 0 0,2 0 0,-3 0 0,4 0 0,-4-4 0,4 4 0,-4-4 0,0 4 0,3 0 0,-2 0 0,3 0 0,-4 0 0,3 0 0,-2 0 0,3 0 0,-4-4 0,3 4 0,-2-4 0,3 4 0,-4 0 0,3 0 0,-3 0 0,4 0 0,-3 0 0,2 0 0,-3 0 0,4 4 0,-3-7 0,2 6 0,-3-7 0,4 4 0,0 0 0,-3-4 0,2 4 0,-3-4 0,4 4 0,0 0 0,-4 0 0,3 0 0,-2 0 0,3 0 0,0 0 0,0 0 0,0 0 0,-4 0 0,3 0 0,-2 0 0,3 0 0,0 0 0,0 0 0,0 0 0,0 0 0,-4-4 0,3 3 0,-2-2 0,3-1 0,0 0 0</inkml:trace>
</inkml:ink>
</file>

<file path=xl/ink/ink2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3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123 1 24575,'-8'0'0,"0"0"0,-1 0 0,1 0 0,0 3 0,4 2 0,-4 3 0,4 0 0,-1 0 0,-2 0 0,3-4 0,-1 3 0,1-2 0,1 3 0,2 0 0,-3 3 0,1 2 0,2-1 0,-6 3 0,6-6 0,-7 7 0,8-8 0,-4 4 0,0 0 0,3-3 0,-2 2 0,3-3 0,0 0 0,0 0 0,0 0 0,0 0 0,0 0 0,0 0 0,0 0 0,0 0 0,0 0 0,0 0 0,0 0 0,0 0 0,0 0 0,0 0 0,0 0 0,0 0 0,0 0 0,0 0 0,0 0 0,0 0 0,0 0 0,0 0 0,0 4 0,0 0 0,0 4 0,0-3 0,0-2 0,0-3 0,0 0 0,0 0 0,0 0 0,0 0 0,0 0 0,0 0 0,0 0 0,0 0 0,0 0 0,0 0 0,0-3 0,0-2 0</inkml:trace>
</inkml:ink>
</file>

<file path=xl/ink/ink2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4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0 17 24575,'8'-4'0,"0"-4"0,0 7 0,0-2 0,0 3 0,0 0 0,-3 3 0,2-2 0,-6 6 0,2-2 0,-3 3 0,0 0 0,0 0 0,0 0 0,0 0 0,0 0 0,0 0 0,4 0 0,-3 0 0,2 0 0,-3 0 0,0 0 0,0 0 0,0 0 0,0 3 0,0-2 0,0 3 0,0-4 0,0 0 0,0 0 0,0 0 0,0 0 0,-3 0 0,2 0 0,-3 0 0,4 0 0,0 3 0,0-2 0,0 6 0,0-6 0,0 3 0,0-4 0,-3 0 0,2 0 0,-3 0 0,4 0 0,0 0 0,0 0 0,0 4 0,0-4 0,0 4 0,-3-4 0,2 0 0,-3 0 0,0 4 0,4-3 0,-4 2 0,4-3 0,0 0 0,0 0 0,-4 0 0,3 0 0,-2 0 0,3 0 0,0 0 0,-4-4 0,3 0 0,-2-4 0</inkml:trace>
</inkml:ink>
</file>

<file path=xl/ink/ink2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5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139 1 24575,'0'8'0,"-4"-4"0,3 3 0,-6-6 0,6 6 0,-2-2 0,-1 3 0,3 0 0,-6 0 0,6 0 0,-6 0 0,2 0 0,1 0 0,0 0 0,4 0 0,-3-4 0,2 3 0,-3-2 0,4 3 0,0 0 0,0 0 0,0 0 0,-4 0 0,4 0 0,-4 0 0,4 0 0,0 0 0,0 0 0,0 0 0,-4-4 0,3 3 0,-2-2 0,3 3 0,0 0 0,0-1 0,0 1 0,0 0 0,0 0 0,0 0 0,-4 0 0,3 4 0,-2-3 0,3 3 0,0-4 0,0 0 0,0 0 0,0 0 0,0 0 0,0 0 0,0 0 0,0 0 0,0 0 0,0-1 0,0 1 0,-4 0 0,3 0 0,-2 0 0,3 0 0,0 0 0,0 0 0,0 0 0,0 0 0,0 0 0,0 0 0,-4 0 0,3 0 0,-3 0 0,4 0 0,0 0 0,0 0 0,0 4 0,-3-3 0,2 2 0,-3-3 0,4 4 0,0 1 0,0-1 0,-3 0 0,2-4 0,-3 0 0,4 0 0,0 0 0,0 3 0,-3-2 0,2 3 0,-3-4 0,4 0 0,0 0 0,0 0 0,0 0 0,-4 0 0,3 0 0,-2 0 0,-1 0 0,3-4 0,-2 0 0</inkml:trace>
</inkml:ink>
</file>

<file path=xl/ink/ink2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6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1 0 24575,'0'8'0,"0"0"0,0 0 0,0 0 0,0 0 0,0 0 0,0 0 0,0 0 0,0 0 0,0 0 0,0 4 0,0-3 0,0 2 0,0-3 0,0 0 0,0 0 0,0 0 0,0 0 0,4 0 0,-3 0 0,2 0 0,-3 0 0,0 0 0,0 0 0,0 0 0,0 0 0,0 0 0,0 0 0,0 0 0,0 0 0,0 0 0,0 0 0,0 0 0,0 0 0,0 0 0,0 0 0,0 4 0,0-4 0,0 4 0,0-4 0,0 0 0,0 0 0,0 0 0,0 0 0,0 0 0,0 0 0,0 0 0,0 0 0,0 0 0,0 0 0,0 0 0,0 0 0,0 0 0,0 0 0,0 0 0,0 0 0,-4-4 0,4 0 0,-4-4 0</inkml:trace>
</inkml:ink>
</file>

<file path=xl/ink/ink2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7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412 17 24575,'-8'-5'0,"-4"2"0,-1 3 0,0-4 0,-2 3 0,2-2 0,1 3 0,0 0 0,4 0 0,0 0 0,0 3 0,-4-2 0,-1 6 0,-9-6 0,-3 7 0,1-7 0,1 7 0,10-3 0,2-1 0,3 7 0,-1-6 0,1 7 0,0 0 0,-4-3 0,3 2 0,-2-6 0,2 5 0,1-8 0,0 9 0,0-7 0,4 4 0,-4 0 0,7 0 0,-6 0 0,6 4 0,-6-3 0,6 2 0,-6 1 0,6 0 0,-3 11 0,4-5 0,-3 4 0,2-5 0,-3-5 0,4 3 0,0-6 0,4 3 0,-3-1 0,2-2 0,1 6 0,0-2 0,1-1 0,2 0 0,-3 0 0,4-3 0,-3 2 0,2-3 0,-3 0 0,4 4 0,0-3 0,0-1 0,-3-1 0,5-3 0,-4 8 0,9-3 0,-6 2 0,2-3 0,-3 0 0,4 0 0,-3 0 0,3 0 0,-4 0 0,0-3 0,-4 2 0,3-6 0,8 7 0,-1-7 0,8 4 0,-5-2 0,-5-2 0,0 3 0,-4-4 0,0 0 0,0 0 0,0 0 0,0 0 0,3 0 0,-2 0 0,3-4 0,-1-1 0,2 1 0,-1-3 0,4 6 0,-8-3 0,4 1 0,-8-2 0,4 0 0,-8-2 0,4 3 0,0-1 0,-4-2 0,4 2 0,0 1 0,-4-3 0,4 2 0,-4-3 0,0 0 0,0 0 0,0-4 0,0-1 0,0 1 0,0 0 0,0 4 0,0 0 0,4 0 0,-4 0 0,4-4 0,-4 3 0,0-7 0,4 7 0,-4-2 0,4 2 0,-4 1 0,0 0 0,0 0 0,0 0 0,0 0 0,0-4 0,0 3 0,0-3 0,0 4 0,0 0 0,0 0 0,0 0 0,0 0 0,0 0 0,0-1 0,0 1 0,0 0 0,0 0 0,0 0 0,0 0 0,-4 3 0,3-2 0,-2 2 0,-1 1 0,3-3 0,-2 2 0,-1 1 0,3-4 0,-2 4 0,3-4 0,-4 3 0,3-2 0,-3 3 0,4-1 0,0 1 0</inkml:trace>
</inkml:ink>
</file>

<file path=xl/ink/ink2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8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0 1 24575,'0'8'0,"4"-4"0,-3 3 0,2-2 0,-3 3 0,0 0 0,0 0 0,0 0 0,0 0 0,4 0 0,-3 0 0,2 0 0,-3 0 0,0 0 0,0 0 0,0 0 0,4 0 0,-3 0 0,2 0 0,-3 0 0,0 0 0,4-4 0,-3 3 0,2-2 0,-3 3 0,0 0 0,4-4 0,-3 3 0,2-2 0,-3 3 0,0 0 0,0 0 0,0 0 0,4-4 0,-3 3 0,2-2 0,-3 3 0,0 0 0,4 0 0,-4 0 0,4 0 0,-4 0 0,0 0 0,0 0 0,0 0 0,0 0 0,4-4 0,-4 3 0,4-2 0,-4 3 0,4 0 0,-4 0 0,4-1 0,-4 1 0,0 0 0,0 0 0,0 0 0,0 0 0,0 0 0,0 0 0,0 0 0,0 0 0,0 0 0,0 0 0,0 0 0,0-3 0,0-2 0</inkml:trace>
</inkml:ink>
</file>

<file path=xl/ink/ink2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69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212 0 24575,'-8'0'0,"0"0"0,3 4 0,-2-3 0,3 2 0,-5-3 0,5 4 0,-3-3 0,2 2 0,-3-3 0,0 4 0,0-3 0,0 6 0,0-6 0,-1 2 0,5 1 0,-3-3 0,6 6 0,-6-6 0,2 2 0,1 1 0,-4-3 0,4 2 0,-1 1 0,-2-3 0,6 6 0,-6-6 0,2 6 0,-3-3 0,0 4 0,0 0 0,3 0 0,2 0 0,-1 0 0,3 0 0,-2 0 0,3 0 0,0 0 0,0 0 0,0 0 0,0 0 0,0 0 0,0 0 0,0 0 0,0 0 0,0 0 0,0 0 0,0 0 0,0 0 0,0 0 0,0 0 0,0 0 0,0 0 0,3 0 0,-2 0 0,3 4 0,-1-3 0,-2 2 0,3-3 0,-1 0 0,-2 0 0,3 0 0,-1-3 0,-2 2 0,6-6 0,-2 2 0,3-3 0,0 0 0,0 0 0,3 4 0,2-3 0,9 7 0,3-3 0,5 6 0,1-6 0,-7 3 0,-5-7 0,3 3 0,-11-4 0,10 3 0,-8-2 0,3 3 0,0-1 0,-3-2 0,-2 3 0,-3-4 0,-3-4 0,-2 0 0,-3-4 0,0-1 0,4 1 0,0-3 0,1-2 0,2 0 0,-6 2 0,6-1 0,-6-1 0,2 0 0,-3-2 0,4 2 0,-3 1 0,6-4 0,-6 7 0,6-6 0,-6 6 0,6-3 0,-6 1 0,2 2 0,-3-3 0,0 4 0,0 0 0,0-1 0,0 1 0,0 0 0,0 0 0,-4 3 0,4-2 0,-8 6 0,4-6 0,-1 3 0,-2-1 0,3 1 0,-1 1 0,-2 2 0,6-6 0,-6 6 0,2-6 0,-3 2 0,0 1 0,3-4 0,-2 7 0,3-2 0,-1-1 0,-2 3 0,6-6 0,-6 6 0,2-2 0,-3 3 0,4 0 0,0 0 0</inkml:trace>
</inkml:ink>
</file>

<file path=xl/ink/ink2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0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90 0 24575,'3'5'0,"-2"2"0,3-3 0,-4 4 0,0 0 0,-4-3 0,3 2 0,-2-3 0,-1 4 0,3 0 0,-3 0 0,1 0 0,2 0 0,-3 0 0,1-3 0,2 2 0,-3-3 0,1 4 0,2 0 0,-3 0 0,4 0 0,-4 0 0,4 0 0,-4 0 0,4 0 0,-4 0 0,3 0 0,-2 0 0,3 0 0,0 0 0,0 0 0,0 0 0,-4-3 0,3 2 0,-2-3 0,3 4 0,0 0 0,0 4 0,-4-3 0,3 2 0,-2-3 0,3 0 0,0 0 0,0 4 0,0-3 0,0 2 0,-4-3 0,3 0 0,-3 0 0,4 0 0,0 0 0,-3-3 0,-2 2 0,1-6 0,0 2 0</inkml:trace>
</inkml:ink>
</file>

<file path=xl/ink/ink2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1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74 0 24575,'8'0'0,"-3"4"0,2-3 0,-6 6 0,2-3 0,1 1 0,-3 2 0,2-3 0,-3 4 0,0 0 0,0 0 0,0 0 0,0 0 0,0 0 0,0 0 0,0 0 0,0 0 0,0 0 0,0 0 0,0 0 0,0 0 0,0 0 0,0 0 0,0 0 0,0 0 0,0 0 0,0 0 0,-3 0 0,2 0 0,-3 0 0,4 3 0,-4-5 0,4 4 0,-4-5 0,4 3 0,0 0 0,0 0 0,0 0 0,-4-4 0,3 3 0,-2-2 0,3 3 0,-4 0 0,3 0 0,-2 0 0,3 0 0,-4-4 0,3 3 0,-2-2 0,3 3 0,0 0 0,-4 0 0,3 0 0,-3 0 0,1 0 0,2 0 0,-3 0 0,4 0 0,-3 0 0,2 0 0,-3 0 0,1-4 0,2 3 0,-3-2 0,0 3 0,4 0 0,-4 0 0,4 0 0,-4-4 0,3 3 0,-2-2 0,3 3 0,-4-4 0,3 3 0,-6-6 0,6 3 0,-2-4 0</inkml:trace>
</inkml:ink>
</file>

<file path=xl/ink/ink2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2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1 0 24575,'3'5'0,"-2"2"0,3-3 0,-4 4 0,3-3 0,-2 2 0,3-3 0,-1 1 0,-2 2 0,3-3 0,-4 4 0,3 0 0,-2 0 0,3 0 0,-4 0 0,0 0 0,0 0 0,0 0 0,0 0 0,0 0 0,0 4 0,0 0 0,0 1 0,0-2 0,0-3 0,0 0 0,0 0 0,0 4 0,3-3 0,-2 3 0,3-4 0,-4 0 0,0 0 0,0-1 0,0 1 0,0 0 0,0 0 0,0 0 0,0 0 0,0 0 0,0 0 0,0 0 0,0 0 0,0 11 0,0-5 0,-4 8 0,3-9 0,-2 2 0,3-6 0,0 6 0,-4-6 0,3 6 0,-6-6 0,6 3 0,-3-4 0,4 0 0,0 0 0,-3-4 0,2 0 0,-3-4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46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74 1 24575,'0'8'0,"-4"0"0,4 0 0,-4 0 0,0 0 0,3 0 0,-2 0 0,3 0 0,0 0 0,0 3 0,-4-2 0,3 7 0,-2-8 0,3 4 0,0-4 0,0 0 0,0 0 0,0 4 0,-4 0 0,3 4 0,-2-3 0,3 2 0,-4-2 0,3 3 0,-3-4 0,4 3 0,-3-6 0,2 6 0,-3-2 0,4 3 0,0 0 0,0 0 0,0-3 0,0 2 0,0-6 0,0 3 0,-3-4 0,2 0 0,-3 3 0,1-2 0,2 3 0,-3-4 0,4 0 0,0 0 0,0 0 0,0 0 0,0 0 0,0 0 0,0 0 0,0 0 0,0 0 0,0 0 0,0 0 0,0 0 0,0 0 0,0 0 0,0 0 0,-4-4 0,3 3 0,-2-6 0,3 3 0</inkml:trace>
</inkml:ink>
</file>

<file path=xl/ink/ink3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3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245 99 24575,'-5'-9'0,"-2"5"0,6-3 0,-6 2 0,2-3 0,-3 0 0,0 3 0,0-2 0,0 3 0,0-1 0,-1-2 0,1 6 0,4-6 0,-3 6 0,2-3 0,0 1 0,-2-2 0,3 1 0,-4 0 0,-1 4 0,1 0 0,0 0 0,0 0 0,0 0 0,3 4 0,-2 0 0,3 4 0,-1 0 0,-2-4 0,6 4 0,-3-4 0,1 4 0,2 0 0,-3 0 0,1-4 0,2 3 0,-6-2 0,6 3 0,-3 0 0,0-4 0,4 3 0,-4-2 0,0-1 0,3 3 0,-2-2 0,-1-1 0,3 3 0,-2-2 0,3 3 0,0 0 0,0 0 0,0 0 0,0 0 0,0 0 0,0 0 0,3 0 0,-2 0 0,6 0 0,-2 0 0,3-4 0,-4 3 0,3-6 0,-2 3 0,3-1 0,0-2 0,0 3 0,-4-1 0,3-2 0,-2 3 0,3-4 0,0 0 0,0 0 0,-4 3 0,3-2 0,-2 3 0,3-4 0,0 0 0,0 0 0,0 0 0,0 0 0,0 0 0,-1 0 0,1 0 0,0 0 0,0 0 0,0-4 0,0 3 0,-3-6 0,2 6 0,-6-6 0,6 6 0,-6-6 0,2 2 0,1 1 0,-3-4 0,2 4 0,-3-1 0,0 2 0</inkml:trace>
</inkml:ink>
</file>

<file path=xl/ink/ink3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4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73 0 24575,'0'8'0,"0"0"0,0 0 0,0 0 0,0 0 0,0 0 0,0 0 0,0 0 0,0 0 0,0 0 0,0 0 0,-3-3 0,2 2 0,-3-3 0,4 4 0,0 0 0,-3 0 0,2 0 0,-3 0 0,4 0 0,0 0 0,-3 0 0,2 0 0,-3 0 0,4 0 0,0 0 0,0 0 0,0 0 0,0 0 0,-4-3 0,3 2 0,-2-3 0,3 4 0,0 0 0,0 0 0,-4 0 0,3 0 0,-2 0 0,3 0 0,0 0 0,-4 0 0,3 0 0,-2 0 0,3 0 0,0 0 0,0 0 0,-4-4 0,3 4 0,-3-4 0,4 4 0,0 0 0,-3 0 0,2 0 0,-3 0 0,1-4 0,2 0 0,-3-4 0</inkml:trace>
</inkml:ink>
</file>

<file path=xl/ink/ink3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5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229 0 24575,'-8'0'0,"-1"0"0,1 0 0,0 0 0,0 0 0,-4 0 0,3 0 0,-6 0 0,6 0 0,-3 0 0,4 0 0,3 4 0,-2-3 0,3 2 0,-4-3 0,3 4 0,-2 0 0,-1 1 0,2 2 0,-8-3 0,8 4 0,-5-3 0,6 2 0,-2-3 0,2 1 0,1 2 0,-3-6 0,6 6 0,-3-3 0,4 4 0,0 0 0,-3 0 0,2 0 0,-3 0 0,4 0 0,0 0 0,0 0 0,0 0 0,0 0 0,0 0 0,0 0 0,4-3 0,-4 2 0,8-6 0,-4 2 0,0 1 0,4-3 0,-4 2 0,0 1 0,4-3 0,-4 2 0,4 1 0,0-3 0,0 2 0,0-3 0,0 0 0,0 4 0,4-3 0,-4 2 0,4 1 0,-4-3 0,0 2 0,0-3 0,0 0 0,-4 4 0,4-3 0,-4 2 0,4-3 0,0 4 0,0-3 0,0 2 0,0-3 0,0 0 0,0 0 0,-4-3 0,0-2 0,-4-3 0,0 0 0,0 0 0,0 0 0,0-1 0,0 1 0,0 0 0,0 0 0,0 0 0,0 0 0,0 0 0,0-1 0,0 1 0,-4 4 0,3-3 0,-2 2 0,3-3 0,-4 3 0,3-2 0,-2 6 0,3-2 0</inkml:trace>
</inkml:ink>
</file>

<file path=xl/ink/ink3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6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25 0 24575,'0'8'0,"0"0"0,0 0 0,-4-3 0,3 2 0,-2-3 0,3 4 0,0 0 0,0 0 0,0 0 0,0 0 0,0 0 0,0 0 0,0 0 0,0 0 0,0 0 0,0 0 0,0 0 0,0 0 0,0 0 0,0 0 0,0 0 0,0 0 0,0 0 0,0 0 0,0 0 0,0 0 0,0 0 0,0 0 0,0 0 0,0 0 0,0 0 0,0 0 0,0 0 0,-4-3 0,3 2 0,-3-3 0,4 4 0,0 0 0,0 0 0,-3-3 0,2 2 0,-3-3 0,4 4 0,0 0 0,0 0 0,0 0 0,0 0 0,0 0 0,0-4 0,0 0 0</inkml:trace>
</inkml:ink>
</file>

<file path=xl/ink/ink3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7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381 42 24575,'-8'-5'0,"4"-2"0,-3 6 0,2-3 0,-3 1 0,-4 2 0,-7-3 0,1 1 0,-5 2 0,7-3 0,0 0 0,3 3 0,1-2 0,4 3 0,0 0 0,0 0 0,0 3 0,0-2 0,0 3 0,0-1 0,-1-2 0,1 3 0,0-1 0,0-2 0,0 6 0,-4-2 0,3-1 0,-3 3 0,4-6 0,0 3 0,0-1 0,4 2 0,-4-1 0,4 3 0,-1-2 0,-2 3 0,6 0 0,-6 3 0,2-2 0,1 3 0,-3-4 0,2 0 0,1 0 0,0 0 0,4 0 0,0 0 0,0 0 0,0 0 0,0 0 0,0 0 0,0 0 0,0 0 0,0 0 0,0 0 0,0 0 0,4 3 0,-4-2 0,8 7 0,-8-8 0,8 4 0,-8-4 0,4 0 0,0 0 0,-4 0 0,7 0 0,-6 0 0,6-4 0,-2 4 0,-1-4 0,3 0 0,-6 4 0,6-8 0,-6 8 0,6-4 0,-2 0 0,3 0 0,-4-1 0,3-2 0,-2 3 0,-1-1 0,3-2 0,-2 3 0,3-4 0,0 0 0,0 3 0,0-2 0,0 3 0,3-4 0,-2 0 0,3 3 0,-4-2 0,0 3 0,0-4 0,0 0 0,0 0 0,0 0 0,0 0 0,0 0 0,0 0 0,0 0 0,0 0 0,0 0 0,-4-4 0,3 3 0,-2-6 0,6 3 0,2-1 0,10-3 0,-9 7 0,4-7 0,-10 3 0,0-3 0,0 0 0,0 0 0,3 0 0,-2-1 0,6 1 0,-6 0 0,3 4 0,-8-4 0,0 4 0,-4-4 0,0 0 0,0-1 0,0 1 0,0 0 0,0 0 0,0 0 0,0 0 0,0 0 0,0 0 0,0-1 0,0 1 0,-4 4 0,3-3 0,-6 2 0,6-3 0,-6 3 0,6-2 0,-2 3 0,-1-1 0,3-2 0,-6 6 0,6-6 0,-6 6 0,6-6 0,-6 6 0,6-6 0,-3 6 0,4-3 0</inkml:trace>
</inkml:ink>
</file>

<file path=xl/ink/ink3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8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204 17 24575,'-8'-4'0,"3"-4"0,-2 7 0,3-2 0,-4 3 0,-4 0 0,-1 0 0,-3 0 0,0 3 0,3-2 0,1 3 0,4-4 0,4 3 0,-4 2 0,4-1 0,-4 3 0,3-2 0,-2 3 0,6 0 0,-2 0 0,-1 0 0,-1 0 0,-3 0 0,4 0 0,-3 0 0,6 0 0,-3 0 0,0 0 0,3 0 0,-2 0 0,3 0 0,0 0 0,3 0 0,-2 0 0,6 0 0,-6 0 0,6 0 0,-2 0 0,-1 0 0,3-4 0,-6 3 0,3-2 0,-1 3 0,2 0 0,-1 0 0,3-4 0,-6 3 0,6-6 0,-6 6 0,6-6 0,-6 6 0,6-6 0,-6 6 0,6-6 0,-2 3 0,3-4 0,-4 3 0,3-2 0,-2 3 0,3-4 0,0 0 0,0 0 0,0 0 0,0 0 0,0 0 0,0 0 0,0 0 0,0 0 0,0 0 0,0 0 0,-4-4 0,3 3 0,-2-6 0,3 2 0,0 1 0,-4-3 0,3 6 0,-6-7 0,6 4 0,-6-4 0,3 0 0,-1 3 0,-2-2 0,3 2 0,-4-3 0,0 0 0,0 0 0,0 0 0,0 0 0,0 0 0,0 0 0,0-1 0,0 1 0,-4 4 0,3-3 0,-6 6 0,6-7 0,-6 7 0,2-2 0,1-1 0,-4 3 0,8-6 0,-4 6 0,4-2 0</inkml:trace>
</inkml:ink>
</file>

<file path=xl/ink/ink3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79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1 9 21833,'3'-5'0,"2"1"1321,3 4-1321,-4 4 463,3 0-463,-2 4 235,-1 0-235,0 0 723,-1 0-723,-2 0 0,3 0 0,-1 0 0,-2 0 0,3 0 0,-4 0 0,0 0 0,0 0 0,0 0 0,0 0 0,0 4 0,0 0 0,3 5 0,-2-1 0,3-4 0,-4 0 0,0-1 0,3-5 0,-2 8 0,3-9 0,-4 7 0,0 0 0,3-3 0,-2 6 0,3-6 0,-4 2 0,0-3 0,0 4 0,0-3 0,0 2 0,0-3 0,0 0 0,0 0 0,0 4 0,0-3 0,0 2 0,0-3 0,0 0 0,0 0 0,0 4 0,0 1 0,0-1 0,0 0 0,3-1 0,-2 2 0,3-1 0,-4 0 0,0-1 0,3 2 0,-2 3 0,3-3 0,-4 2 0,0-6 0,0 2 0,3 1 0,-2-3 0,2 2 0,-3 1 0,0-3 0,0 3 0,0-4 0,0 0 0,0 0 0,0-4 0,0 0 0</inkml:trace>
</inkml:ink>
</file>

<file path=xl/ink/ink3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2:42.98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98 0 24575,'-8'0'0,"0"0"0,0 0 0,-1 0 0,5 4 0,-3-3 0,6 6 0,-6-6 0,2 6 0,1-3 0,0 4 0,0-3 0,3 2 0,-6-6 0,6 6 0,-6-6 0,6 6 0,-6-6 0,6 6 0,-3-3 0,4 4 0,0 0 0,0 0 0,0 0 0,4-3 0,0 2 0,4-3 0,0 1 0,0 2 0,0-6 0,0 6 0,-3-3 0,2 1 0,-3 2 0,8-3 0,-3 8 0,6-3 0,-6 6 0,6-3 0,-2 4 0,-1-7 0,0 2 0,-4-6 0,0 3 0,0-4 0,-4-4 0,3-1 0,-6-6 0,6 2 0,-6-3 0,6 4 0,-6-4 0,6 0 0,-6-1 0,3-2 0,-1 2 0,-2-2 0,3-2 0,-4 0 0,0 2 0,3 2 0,-2 1 0,3 0 0,-4 0 0,-4-4 0,3 3 0,-3-2 0,4 2 0,0-2 0,0 2 0,-3 1 0,2 0 0,-10 4 0,6-4 0,-7 0 0,7 7 0,2 5 0,3 1 0,0 3 0</inkml:trace>
</inkml:ink>
</file>

<file path=xl/ink/ink3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2:49.10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50 0 24575,'0'8'0,"0"0"0,-4 0 0,3 0 0,-6 0 0,6 0 0,-6 0 0,6 0 0,-3 0 0,1 4 0,2-3 0,-3 2 0,4-3 0,-3 0 0,2 0 0,-3 0 0,4 0 0,0 0 0,0 0 0,0 0 0,0 0 0,0 0 0,4-4 0,-3 4 0,2-4 0,-3 4 0,0 0 0,0 0 0,0 4 0,0-3 0,0 6 0,0-6 0,0 2 0,0-3 0,0 0 0,0 0 0,0 0 0,0 4 0,0-3 0,0 2 0,0-3 0,0 4 0,0-3 0,0 2 0,-3-3 0,2 0 0,-3 0 0,0-3 0,4-2 0,-4-3 0</inkml:trace>
</inkml:ink>
</file>

<file path=xl/ink/ink3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3:55.247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49 0 24575,'-4'8'0,"3"0"0,-6 0 0,6 0 0,-2 0 0,3 0 0,0 0 0,0 0 0,0 0 0,0 0 0,0 0 0,-4-3 0,3 2 0,-3-3 0,4 4 0,0 4 0,0-3 0,0 6 0,0-6 0,0 3 0,0-4 0,0 0 0,0 0 0,0 0 0,0 0 0,0 0 0,0 0 0,0 0 0,0 0 0,0 0 0,0 0 0,0 0 0,0 0 0,0 0 0,0-1 0,-3 5 0,2-3 0,-3 3 0,4-4 0,0 0 0,0 3 0,0-2 0,0 3 0,0-4 0,0 3 0,0-2 0,0 6 0,-3-2 0,2-1 0,-3 0 0,4-4 0,0 0 0,0 0 0,0 0 0,-3 0 0,2 0 0,-3 0 0,4 0 0,0-4 0,0 0 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47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98 1 24575,'5'12'0,"-2"0"0,-3-4 0,0 0 0,-3 0 0,2 0 0,-3 0 0,1 0 0,2 0 0,-3 0 0,0 0 0,4 0 0,-4 0 0,4 0 0,0 0 0,0 0 0,-4 0 0,3 0 0,-2 0 0,3 0 0,-4 0 0,3 0 0,-2 3 0,3-2 0,-4 6 0,3-6 0,-2 6 0,3-6 0,-4 7 0,3-4 0,-3 1 0,1 2 0,2-3 0,-6 4 0,6 1 0,-3-5 0,4 0 0,-3-4 0,2 3 0,-3-2 0,4 6 0,-4-6 0,4 7 0,-4-8 0,4 8 0,0-7 0,-4 2 0,3-3 0,-2 0 0,3 0 0,0 0 0,0 0 0,0 0 0,0 0 0,-4-3 0,3-2 0,-2-3 0</inkml:trace>
</inkml:ink>
</file>

<file path=xl/ink/ink4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4:03.39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33 19 24575,'-4'3'0,"-3"-2"0,2 3 0,-3-1 0,3 2 0,2 3 0,3 0 0,0 0 0,0 0 0,0 0 0,0 0 0,0 0 0,0 0 0,0 0 0,3-4 0,2 0 0,-1-1 0,3-2 0,-6 6 0,6-6 0,-2 3 0,3-4 0,-4 3 0,3-2 0,-2 3 0,3-4 0,-4 3 0,3-2 0,-2 6 0,3-6 0,-4-1 0,3-1 0,-2-2 0,3 3 0,0 0 0,0 0 0,0 0 0,-4-4 0,3 3 0,-2-3 0,-1 1 0,3 2 0,-2-3 0,-1 1 0,3 2 0,-6-6 0,3 2 0,-4-3 0,0 0 0,-4 3 0,3-2 0,-6 2 0,6-3 0,-6 4 0,6-3 0,-6 2 0,6-3 0,-3 0 0,0 3 0,4-2 0,-8 6 0,7-6 0,-6 2 0,3 1 0,-1-3 0,-2 6 0,6-3 0,-3 4 0</inkml:trace>
</inkml:ink>
</file>

<file path=xl/ink/ink4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87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0 1 24575,'0'8'0,"0"0"0,0 0 0,4 0 0,-4 0 0,4 0 0,-4 0 0,4 0 0,-4 0 0,4 0 0,-4 0 0,4-4 0,-4 3 0,4-2 0,-4 3 0,4 0 0,-4 0 0,8 0 0,-8 0 0,4 0 0,-4 0 0,0 0 0,0 0 0,4 0 0,-4 0 0,4 0 0,-4 0 0,4-4 0,-4 3 0,4-2 0,-4 3 0,0 0 0,4 0 0,-4 0 0,4 0 0,-4 0 0,0 0 0,0 0 0,4 0 0,-4 0 0,4 0 0,-4 0 0,0 0 0,0 0 0,0 0 0,0 0 0,0 0 0,0 0 0,0 0 0,0 0 0,0 0 0,0 0 0,0 0 0,0 0 0,0 0 0,0 0 0,0 0 0,0 0 0,0 0 0,0 0 0,0-8 0,0-4 0,0-2 0,0-1 0</inkml:trace>
</inkml:ink>
</file>

<file path=xl/ink/ink4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88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0 0 24575,'0'0'0</inkml:trace>
</inkml:ink>
</file>

<file path=xl/ink/ink4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5:09.327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138 85 24575,'0'-8'0,"-3"4"0,-2-4 0,-3 7 0,-4-2 0,0 3 0,-1 0 0,1 3 0,4-2 0,0 6 0,0-6 0,0 6 0,0-2 0,3 3 0,2 0 0,3 0 0,-4 3 0,3-2 0,-6-1 0,6-1 0,-3-2 0,4 7 0,0 0 0,0 4 0,0-3 0,0-2 0,0-3 0,0 0 0,0 0 0,0 0 0,0 0 0,-3-3 0,2 2 0,-3-3 0,4 4 0,0 0 0,4-3 0,0-2 0,4 1 0,0-3 0,-3 6 0,2-6 0,-3 6 0,4-3 0,0 1 0,0 2 0,0-6 0,-3 6 0,2-6 0,-3 2 0,4-3 0,0 0 0,0 0 0,0 0 0,4 0 0,0-3 0,1-2 0,2 1 0,-3-4 0,1 4 0,-1-1 0,-4 2 0,0 3 0,0-4 0,0 3 0,-4-6 0,7 2 0,4-4 0,-1 1 0,4-1 0,6-15 0,-12 12 0,15-12 0,-22 16 0,6 0 0,-10 0 0,6 3 0,-6-2 0,2 3 0,-6-4 0,2-1 0,-3 1 0,4 0 0,-3 4 0,2-4 0,-3 4 0,0-1 0,4-2 0,-8 3 0,-15-31 0,10 21 0,-10-21 0,16 31 0,2 0 0,-3 4 0,0 0 0,-22 0 0,16-4 0,-16 4 0,18-4 0,0 7 0,-1-2 0,1 6 0,4-6 0,4 6 0,0-2 0,4 3 0,0-4 0,0 0 0</inkml:trace>
</inkml:ink>
</file>

<file path=xl/ink/ink4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5:11.507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0 0 24575,'0'8'0,"0"0"0,0 4 0,0 0 0,0 5 0,0-1 0,0 0 0,0 0 0,0 7 0,0 1 0,0 42 0,0-37 0,0 28 0,0-44 0,4 3 0,-3 0 0,6 0 0,-6 0 0,6 4 0,-6-6 0,2 1 0,-3-7 0,0 0 0,0 0 0,0 3 0,0-2 0,0 3 0,0-4 0,0 3 0,0-2 0,0 3 0,0 7 0,0-5 0,0 6 0,-3-9 0,2 1 0,-3-3 0,4 2 0,-4-6 0,4-2 0,-4-3 0</inkml:trace>
</inkml:ink>
</file>

<file path=xl/ink/ink4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5:39.30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18 24575,'4'1'0,"-3"-2"0,2-7 0,-3 0 0,0 7 0,0 9 0,0 2 0,0 5 0,0-4 0,0-2 0,0 7 0,0-8 0,0 4 0,0-4 0,0 0 0,0 0 0,0 4 0,0 0 0,0 1 0,0-2 0,0 1 0,0-3 0,0 2 0,0-3 0,0 4 0,0 1 0,0-1 0,0 3 0,0 4 0,0 13 0,0-6 0,0 3 0,0-16 0,0 2 0,0-2 0,0-1 0,0 0 0,0-4 0,0-4 0,0 0 0</inkml:trace>
</inkml:ink>
</file>

<file path=xl/ink/ink4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5:42.76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 1 24575,'3'8'0,"-2"0"0,6-4 0,-6 3 0,3-2 0,-4 3 0,0 0 0,0 0 0,0-8 0,3 3 0,2-3 0,-1 5 0,0 3 0,-1-4 0,-2 3 0,3-3 0,-4 8 0,0 1 0,0 3 0,0 0 0,0 0 0,0 0 0,0-3 0,0 2 0,0-3 0,0 4 0,0-3 0,0-1 0,0-1 0,0 2 0,0-1 0,0 3 0,0-6 0,0 3 0,0-4 0,0 0 0,0 0 0,0 0 0,0 0 0,0 0 0,0 0 0,0 0 0,0 0 0,0 0 0,0 0 0,0-7 0,0 1 0,0-5 0</inkml:trace>
</inkml:ink>
</file>

<file path=xl/ink/ink4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5:44.73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0 24575,'0'8'0,"0"0"0,4-3 0,-3 2 0,2 1 0,-3 1 0,0 2 0,0 1 0,-3 0 0,2 1 0,-3 2 0,4-6 0,0 3 0,0-4 0,0 0 0,0 0 0,0 0 0,0 0 0,0 0 0,0 0 0,0 0 0,0 0 0,0 0 0,0 3 0,0-2 0,4-1 0,-3-1 0,6 1 0,-6 1 0,2 3 0,-3-4 0,0 0 0,0 0 0,0 0 0,4-4 0,-3 3 0,2-2 0,-3 6 0,0-2 0,4 3 0,-3-1 0,2 2 0,-3-1 0,0 0 0,0-7 0,0-2 0</inkml:trace>
</inkml:ink>
</file>

<file path=xl/ink/ink4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5:46.55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17 0 24575,'0'8'0,"0"0"0,0 0 0,0 0 0,0 11 0,0-5 0,-4 5 0,3-4 0,-2-3 0,-1 5 0,3-1 0,-3 0 0,4 0 0,0-4 0,0 0 0,0-4 0,0 4 0,0-3 0,0 6 0,0-6 0,0 2 0,0-3 0,0 4 0,0-3 0,0 2 0,0-3 0,0 4 0,0-3 0,0 2 0,0-3 0,0 4 0,0-3 0,0 3 0,0-4 0,0 0 0,0-4 0,0 0 0</inkml:trace>
</inkml:ink>
</file>

<file path=xl/ink/ink4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5:54.29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498 33 24575,'-4'-4'0,"0"-3"0,-1 2 0,-2 1 0,6-4 0,-6 8 0,3-4 0,-8 4 0,-1 0 0,-3 0 0,0 0 0,3 0 0,-2 0 0,2 0 0,0 0 0,2 0 0,-1 0 0,3 0 0,-7 0 0,-3 0 0,5 0 0,-4 0 0,10 0 0,0 0 0,-4 0 0,-7 0 0,4 0 0,-6 0 0,12 0 0,-3 3 0,4 2 0,-11 4 0,9-1 0,-12 1 0,13 3 0,-16 17 0,14-8 0,-6 12 0,9-17 0,3 7 0,-3-5 0,2 1 0,2-8 0,4 1 0,0-3 0,0 2 0,0-3 0,0 0 0,0 0 0,0 4 0,0-3 0,4 2 0,0-3 0,4 4 0,4-3 0,3 13 0,1-12 0,-1 12 0,6-12 0,-7 2 0,9 0 0,-10-6 0,2 4 0,-3-5 0,4 3 0,1 0 0,-1 0 0,-4-4 0,0 3 0,-4-6 0,3 3 0,2-1 0,10-2 0,-6 6 0,6-6 0,-7 3 0,-3-1 0,-2-2 0,-3 3 0,0-4 0,0 0 0,0 0 0,4 0 0,-3 0 0,6 0 0,18-9 0,-15 7 0,14-9 0,-24 10 0,0-7 0,0 4 0,4-4 0,-3 0 0,2 0 0,-3 3 0,-3-2 0,-2 2 0,1 1 0,0-7 0,1 6 0,2-7 0,-3 4 0,4-4 0,-3-1 0,2 1 0,-3-4 0,1 7 0,-2-3 0,-3 4 0,0 0 0,0 0 0,0 0 0,0 0 0,0 0 0,0 0 0,-3 3 0,2-2 0,-3 2 0,1 1 0,2-3 0,-3 2 0,0 1 0,4-4 0,-8 4 0,7-4 0,-2 0 0,6 3 0,-2 1 0,3 4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48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66 0 24575,'4'4'0,"0"0"0,-4 4 0,0 0 0,0 0 0,0 0 0,0 0 0,0 4 0,0-3 0,0 2 0,0-3 0,0 0 0,0 0 0,0 0 0,0 0 0,0 0 0,0 0 0,0 0 0,0 0 0,0 0 0,0 0 0,0 0 0,0 0 0,0 0 0,0 0 0,-4-4 0,4 4 0,-4-4 0,4 4 0,-4 0 0,3 4 0,-6-4 0,6 4 0,-6-4 0,6 0 0,-6 4 0,6-3 0,-6 6 0,6-3 0,-3 1 0,1 2 0,2-2 0,-7-1 0,8 0 0,-4-4 0,4 0 0,-4-4 0,3 3 0,-2-6 0,3 3 0</inkml:trace>
</inkml:ink>
</file>

<file path=xl/ink/ink5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5:57.360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17 24575,'4'-5'0,"-3"-2"0,2 6 0,-3-3 0</inkml:trace>
</inkml:ink>
</file>

<file path=xl/ink/ink5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6:10.050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114 36 24575,'-4'-4'0,"3"-3"0,-2 2 0,3-3 0,-4 3 0,0 2 0,-5 3 0,1 0 0,0 0 0,0 7 0,0-2 0,0 7 0,0-4 0,0 0 0,-1 0 0,1 0 0,0 0 0,4 0 0,0 0 0,4 0 0,0 0 0,0 0 0,4 0 0,-4 0 0,8-4 0,-4 0 0,0-1 0,4-2 0,-8 6 0,8-6 0,-4 6 0,4-6 0,0 3 0,0-1 0,0-2 0,0 3 0,-4-1 0,4-2 0,-4 3 0,4-4 0,0 0 0,0 0 0,-4 3 0,3-2 0,-2 3 0,3-4 0,0 0 0,0 0 0,0 0 0,-4 3 0,3-2 0,-2 3 0,3-4 0,0 0 0,0 0 0,0 0 0,0 0 0,-4-4 0,3 0 0,-6-4 0,6-1 0,-2 5 0,-1-3 0,3 6 0,-6-6 0,6 6 0,-6-7 0,3 4 0,-1-1 0,-2-2 0,6 3 0,-6-5 0,6 5 0,-6-3 0,3 2 0,-4-3 0,-4 4 0,3-4 0,-2 4 0,3-4 0,-4 3 0,3-2 0,-6 2 0,6-3 0,-3 0 0,1 4 0,2-4 0,-3 4 0,4-1 0,0 2 0</inkml:trace>
</inkml:ink>
</file>

<file path=xl/ink/ink5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6:18.74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1 24575,'8'0'0,"-4"3"0,4-2 0,-4 3 0,0-1 0,4 2 0,-8 3 0,4 0 0,-4 0 0,0 0 0,0 0 0,0-1 0,4 1 0,-4 0 0,4 0 0,-4 0 0,0 0 0,4-3 0,-4 2 0,8-6 0,-8 10 0,4-6 0,-4 7 0,0-4 0,3-4 0,-2 3 0,3-2 0,-4 3 0,0 0 0,0 0 0,0 0 0,0 3 0,3 2 0,-2 3 0,3 0 0,-4 0 0,3-3 0,-2-2 0,3-3 0,-4 0 0,0 0 0,0 4 0,0-3 0,0 2 0,3 1 0,-2-3 0,3 6 0,-4-6 0,0 2 0,0 1 0,0 1 0,0-1 0,0 0 0,0-1 0,0-2 0,0 6 0,3-6 0,-2 3 0,6-8 0,-6-4 0,3-1 0,-4-2 0</inkml:trace>
</inkml:ink>
</file>

<file path=xl/ink/ink5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6:35.718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138 9 24575,'-3'-4'0,"-2"0"0,-3 4 0,0 0 0,0 0 0,0 4 0,-1-4 0,5 7 0,-3-6 0,6 6 0,-6-6 0,6 6 0,-7-6 0,4 6 0,-4-2 0,3 3 0,-2-4 0,6 3 0,-6-2 0,6 3 0,-3 0 0,1 3 0,2-2 0,-6 7 0,6-8 0,-3 4 0,4-4 0,0 0 0,0 0 0,0 0 0,-3 0 0,2 0 0,-3 0 0,4 0 0,0 0 0,0 0 0,4-4 0,-4 4 0,8-8 0,-8 8 0,4-4 0,0 0 0,-4 4 0,8-8 0,-4 4 0,4-4 0,0 0 0,0 0 0,0 0 0,-4 4 0,4-4 0,-4 4 0,4-4 0,0 0 0,0 0 0,0 0 0,0 0 0,-4-4 0,3 3 0,-2-2 0,3 3 0,0 0 0,0 0 0,0-4 0,0 3 0,0-2 0,0 3 0,-4-4 0,3 3 0,-2-2 0,3 3 0,-4-4 0,3 3 0,-2-3 0,-1 1 0,3-2 0,-6-3 0,6 4 0,-6-4 0,3 4 0,-8-1 0,3-2 0,-2 3 0,-1-1 0,3-2 0,-2 2 0,-1 1 0,3-3 0,-6 2 0,6-3 0,-6 4 0,2-4 0,1 4 0,-4-4 0,8 0 0,-8-1 0,7 1 0,-6 4 0,6-3 0,-6 6 0,6-7 0,-2 7 0,3-2 0</inkml:trace>
</inkml:ink>
</file>

<file path=xl/ink/ink5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6:49.93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293 41 24575,'-8'-4'0,"0"-3"0,0 6 0,0-3 0,3 0 0,-2 4 0,6-8 0,-6 7 0,2-6 0,-3 6 0,0-2 0,0 3 0,-4 0 0,-1 0 0,1 0 0,0 3 0,0-2 0,3 6 0,-3-6 0,4 3 0,4-1 0,-3-2 0,2 3 0,-3-1 0,0-2 0,-4 6 0,3-6 0,1 6 0,1-6 0,2 3 0,1-1 0,-4 2 0,4-1 0,-4 3 0,3-2 0,-2 3 0,6 3 0,-2-2 0,3 3 0,-4-1 0,3 2 0,-3-1 0,4 0 0,0-4 0,0 0 0,0 0 0,0 0 0,4-4 0,-3 3 0,2-2 0,1 3 0,0-4 0,4 7 0,0-6 0,0 7 0,0-8 0,0 4 0,0-4 0,0 0 0,-3 4 0,2-8 0,-3 8 0,4-8 0,-3 8 0,2-8 0,-3 4 0,4-4 0,-3 4 0,2-4 0,-3 4 0,4-4 0,0 0 0,0 0 0,0 0 0,0 0 0,0 0 0,0 0 0,0 0 0,0 0 0,0 0 0,0 0 0,0 0 0,0 0 0,0 0 0,0 0 0,0-4 0,0 3 0,0-2 0,0-1 0,0 3 0,0-6 0,0 6 0,-3-6 0,2 6 0,-6-6 0,2 2 0,-3-3 0,4 4 0,-3-4 0,6 8 0,-6-8 0,6 4 0,-6-4 0,6 3 0,-6-2 0,2 2 0,-3-3 0,4 0 0,-3 0 0,2 0 0,-3 0 0,0 0 0,0-1 0,0 1 0,0 0 0,-4 4 0,0 0 0,-4 4 0,3-4 0,-2 4 0,6-8 0,-2 7 0,3-2 0</inkml:trace>
</inkml:ink>
</file>

<file path=xl/ink/ink5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6:54.23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431 41 24575,'-8'-4'0,"0"3"0,0-6 0,-1 6 0,1-6 0,0 6 0,4-6 0,-4 6 0,4-3 0,-4 4 0,0-3 0,0 2 0,-1-3 0,-2 4 0,2 4 0,-7-3 0,7 6 0,-6-6 0,-5 9 0,2-8 0,-2 9 0,5-10 0,6 6 0,-7-3 0,7 1 0,-6 2 0,2-3 0,1 4 0,0 0 0,0-3 0,3 5 0,-6-8 0,6 9 0,-7-7 0,7 4 0,-2-3 0,6 2 0,-2-6 0,6 6 0,-6-3 0,6 4 0,-6-3 0,6 2 0,-3-3 0,4 4 0,0 0 0,0 0 0,0 0 0,0 0 0,0 0 0,0 0 0,4 0 0,0-3 0,1 2 0,2-6 0,-3 2 0,4-3 0,0 0 0,-4 4 0,4-3 0,-4 2 0,4-3 0,0 0 0,-4 4 0,4-3 0,-4 6 0,4-6 0,0 6 0,0-6 0,0 2 0,-4 1 0,4-3 0,-4 2 0,0 1 0,4-3 0,-4 2 0,4-3 0,0 0 0,0 0 0,3 0 0,-2 0 0,3 0 0,-4 0 0,0 0 0,0-3 0,0 2 0,0-3 0,0 4 0,0 0 0,0 0 0,0 0 0,0 0 0,-4-4 0,3 4 0,-2-8 0,3 7 0,-4-6 0,3 6 0,-2-2 0,3-1 0,0 3 0,0-2 0,-4-1 0,3 3 0,-2-3 0,3 4 0,-4-3 0,3 2 0,-6-6 0,6 6 0,-6-6 0,6 6 0,-6-7 0,3 4 0,-1-1 0,-2-2 0,3 3 0,-4-5 0,0 1 0,0 0 0,0 0 0,0 0 0,-4 3 0,3-2 0,-6 6 0,6-6 0,-6 6 0,6-6 0,-6 6 0,6-6 0,-6 6 0,6-6 0,-7 6 0,8-6 0,-8 6 0,7-3 0,-2 4 0</inkml:trace>
</inkml:ink>
</file>

<file path=xl/ink/ink5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7:01.943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1 24575,'5'4'0,"-2"0"0,-3 4 0,4 0 0,-3 0 0,2 0 0,-3 0 0,0 0 0,0 0 0,4-4 0,-3 3 0,6-2 0,-6 3 0,2 0 0,1 0 0,-3 0 0,2 0 0,-3 0 0,4-4 0,-3 3 0,2-2 0,1 3 0,-3 0 0,6 0 0,-6 0 0,2 0 0,-3 0 0,4 0 0,-3 0 0,2 0 0,-3 0 0,0 0 0,0 0 0,0 0 0,0 0 0,0 0 0,0 0 0,0 0 0,0 0 0,0 0 0,0 0 0,4-4 0,-3 3 0,2-2 0,-3 3 0,0 0 0,0 0 0,0 0 0,0 0 0,0 0 0,0 0 0,0 0 0,0 0 0,0 0 0,4-4 0,-3 3 0,2-2 0,-3 3 0,0 0 0,0 0 0,0 3 0,4-5 0,-3 8 0,2-9 0,-3 10 0,0-2 0,0-1 0,0 4 0,4-7 0,-3 2 0,2-3 0,-3 0 0,0 0 0,0 0 0,0 0 0,0 0 0,0 0 0,0 0 0,4-3 0,-3 2 0,2-3 0,-3 4 0,0 0 0,0 0 0,0-3 0,0-2 0</inkml:trace>
</inkml:ink>
</file>

<file path=xl/ink/ink5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7:37.40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98 1 24575,'0'8'0,"-3"0"0,2 0 0,-7-4 0,8 3 0,-8-2 0,7 3 0,-6-4 0,6 3 0,-6-2 0,3 3 0,-5-4 0,5 3 0,0-2 0,1-1 0,2 3 0,-6-2 0,6 6 0,-7-5 0,7 4 0,-2-5 0,-1-1 0,3 3 0,-2-2 0,3 3 0,0 0 0,-4-4 0,3 3 0,-2-2 0,3 3 0,0 0 0,0 0 0,0 0 0,0 0 0,0 3 0,0 8 0,4 6 0,-3-5 0,4 2 0,1 9 0,-4 8 0,8-4 0,-9-1 0,2-22 0,-3 1 0,4-2 0,-3-3 0,2 0 0,-3 0 0,0 4 0,0-3 0,0 2 0,0-3 0,0 0 0,0 0 0,4 0 0,-3 0 0,2 0 0,-3 0 0,0 0 0,0 0 0,0 0 0,0 0 0,0 0 0,4-3 0,-3 2 0,2-3 0,-3 1 0,0-2 0</inkml:trace>
</inkml:ink>
</file>

<file path=xl/ink/ink5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7:40.19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114 49 24575,'0'-8'0,"-4"3"0,0 2 0,-8 3 0,3 3 0,-6 9 0,2 1 0,0 7 0,5-8 0,1 0 0,3-4 0,-1 0 0,-2 0 0,2-4 0,1 3 0,0-2 0,4 3 0,0 0 0,0 3 0,0-2 0,0 3 0,0-4 0,0 0 0,0 0 0,4-4 0,-3 3 0,6-6 0,-6 6 0,6-2 0,-3 6 0,44 38 0,-30-27 0,30 26 0,-40-43 0,-3 2 0,2-6 0,-6 6 0,6-6 0,-6 6 0,6-6 0,1 6 0,4-6 0,1 2 0,-2-3 0,-3 0 0,4 0 0,0-4 0,1 4 0,-5-8 0,-1 4 0,-2-4 0,3 3 0,-4-2 0,0 2 0,-1 1 0,-2-3 0,3 2 0,-1-7 0,-2 3 0,2-6 0,-3 6 0,4-6 0,0 6 0,4-7 0,-3 7 0,2-3 0,-6 4 0,2 0 0,-3 0 0,0 0 0,0 0 0,0 0 0,0-4 0,0 3 0,0-3 0,0 0 0,0 3 0,4-2 0,-3 3 0,2-1 0,-6 5 0,2-3 0,-6 6 0,6-7 0,-6 4 0,-2-4 0,0 0 0,-2 3 0,6-2 0,-2 2 0,-1 1 0,-1-3 0,-3 2 0,4-3 0,-4 0 0,0 0 0,2 0 0,0 3 0,5-2 0,1 10 0,0-6 0,4 6 0</inkml:trace>
</inkml:ink>
</file>

<file path=xl/ink/ink5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7:49.46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366 0 24575,'-8'0'0,"0"0"0,0 0 0,0 0 0,-1 4 0,1-4 0,0 4 0,4 0 0,-4-4 0,0 8 0,-1-8 0,-6 11 0,2-9 0,-3 9 0,3-7 0,-2 8 0,6-7 0,-3 6 0,8-7 0,-4 4 0,4-3 0,-4 2 0,0-3 0,0 1 0,-1 2 0,1-3 0,0 1 0,4 2 0,-4-6 0,4 6 0,-4-3 0,0 4 0,-1 0 0,1 0 0,0 0 0,0 0 0,0 0 0,0 0 0,0 0 0,3 0 0,-2 0 0,2 0 0,1 0 0,0 0 0,1-3 0,2 2 0,-3-3 0,4 4 0,0 0 0,4 0 0,0-4 0,4 4 0,0-8 0,0 4 0,0-4 0,-3 4 0,2-4 0,-3 4 0,4-4 0,-3 4 0,2-4 0,-3 4 0,4-4 0,4 0 0,-3 0 0,2 0 0,-3 0 0,0 0 0,0 0 0,0 0 0,0 0 0,0 0 0,0 0 0,0 0 0,0 0 0,0 0 0,0 0 0,0 0 0,-3-4 0,2 4 0,-3-4 0,4 4 0,0 0 0,0-4 0,0 3 0,0-2 0,0 3 0,0-4 0,0 3 0,0-2 0,0 3 0,0-4 0,0 3 0,0-6 0,0 6 0,0-6 0,0 6 0,0-3 0,0 4 0,-4-3 0,3 2 0,-2-3 0,-1 0 0,3 4 0,-6-8 0,3 4 0,-4-4 0,-4 0 0,3-1 0,-6 5 0,6-3 0,-6 6 0,6-6 0,-6-2 0,2 0 0,1-2 0,0 3 0,1 3 0,2-2 0,-3 2 0,1 1 0,2-3 0,-7-2 0,4-3 0,-4-1 0,0 1 0,3 4 0,-2-4 0,2 7 0,1-6 0,0 7 0,1-1 0,2 5 0,-3 1 0,4 3 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49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212 33 24575,'-3'-5'0,"2"-2"0,-7 6 0,4-3 0,-4 1 0,0 2 0,0-3 0,-1 4 0,1-3 0,0 2 0,-4-3 0,3 4 0,-2 0 0,2 0 0,1 0 0,0 0 0,4 4 0,-4-4 0,4 4 0,-4 0 0,0-4 0,3 8 0,-2-4 0,2 4 0,1 0 0,-3 0 0,2 0 0,1 4 0,-4-4 0,8 4 0,-8-4 0,7 0 0,-2 0 0,3 0 0,0 0 0,0 0 0,0 0 0,0 0 0,0 0 0,0 0 0,0 0 0,0 0 0,0 0 0,3 0 0,-2 0 0,6-4 0,-6 4 0,6-4 0,-2 4 0,3 0 0,0 0 0,0-4 0,0 0 0,0-4 0,-4 3 0,3-2 0,-2 6 0,3-6 0,0 3 0,0-4 0,0 3 0,0-2 0,0 3 0,0-4 0,0 0 0,0 0 0,0 0 0,0 0 0,0 0 0,0 0 0,0 0 0,0 0 0,0 0 0,0-4 0,0 3 0,0-2 0,0 3 0,0-4 0,0 0 0,0-1 0,-4-2 0,3 6 0,-6-6 0,3 2 0,-4-3 0,3 0 0,-2 0 0,3 0 0,-4 0 0,3-1 0,-2 1 0,3 0 0,-4 0 0,0 0 0,-4 3 0,3-2 0,-6 6 0,6-6 0,-6 6 0,6-6 0,-6 6 0,6-6 0,-7 6 0,7-6 0,-6 6 0,6-3 0,-2 4 0</inkml:trace>
</inkml:ink>
</file>

<file path=xl/ink/ink6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7:54.89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107 1 24575,'-4'4'0,"3"3"0,-6-6 0,6 6 0,-6-6 0,2 6 0,1-2 0,-4-1 0,4 3 0,-4-2 0,0 3 0,3 0 0,-2-4 0,6 3 0,-6-6 0,6 6 0,-6-6 0,6 6 0,-6-2 0,6 3 0,-3 0 0,4 3 0,0-2 0,0 13 0,0-8 0,0 15 0,0-15 0,-4 8 0,4-13 0,-4 3 0,4-4 0,0 0 0,0-1 0,0 1 0,0 0 0,0 0 0,0 0 0,0 0 0,0 4 0,0 1 0,0 3 0,0-4 0,0 3 0,0-6 0,0 3 0,0 0 0,0-4 0,0 8 0,0-4 0,0 1 0,0 2 0,0-6 0,0 6 0,0-6 0,3-1 0,-2-1 0,3-6 0,-4 3 0</inkml:trace>
</inkml:ink>
</file>

<file path=xl/ink/ink6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7:56.597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106 1 24575,'0'8'0,"-3"0"0,-2 0 0,-3-4 0,4 3 0,-4-6 0,8 6 0,-8-2 0,4 3 0,-4 0 0,3 0 0,2 0 0,3 0 0,0 3 0,-4 2 0,3 3 0,-3-4 0,4 0 0,0 0 0,-3-7 0,2 6 0,-3-7 0,4 4 0,0 0 0,-3 4 0,2-3 0,-3 2 0,4-3 0,0 0 0,0 0 0,-3-3 0,2 2 0,-3-3 0,4 4 0,0 4 0,0-3 0,0 6 0,0-6 0,-4 2 0,4-3 0,-4 0 0,4 0 0,0 0 0,0 0 0,0 0 0,-4 0 0,3 0 0,-2 0 0,3 0 0,0 0 0,0 0 0,0-3 0,0-2 0</inkml:trace>
</inkml:ink>
</file>

<file path=xl/ink/ink6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7:58.45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41 0 24575,'0'8'0,"0"0"0,-4-3 0,3 2 0,-2-3 0,3 8 0,-4 0 0,3 4 0,-3 0 0,4 1 0,-3-5 0,2 3 0,-3-6 0,1 3 0,2-4 0,-3 0 0,4 3 0,0 2 0,0 3 0,0 7 0,0-6 0,-3 6 0,2-10 0,-3-2 0,4-3 0,0 0 0,0 4 0,0-3 0,0 2 0,0-3 0,0 0 0,0 0 0,0 0 0,0 0 0,0 4 0,0 0 0,0 4 0,0 7 0,0-9 0,0 4 0,0-10 0,0 0 0,0 4 0,0-3 0,0 2 0,0-3 0,0 0 0,0 0 0,0 4 0,0-3 0,0 2 0,0-3 0,0 0 0,0 0 0,0 0 0,0 0 0,0 0 0,0-3 0,0-2 0</inkml:trace>
</inkml:ink>
</file>

<file path=xl/ink/ink6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8:02.818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195 0 24575,'-8'0'0,"0"4"0,0-3 0,0 2 0,3 1 0,-2-3 0,6 6 0,-6-6 0,3 6 0,-5-3 0,1 0 0,0 4 0,0-4 0,0 4 0,0 0 0,0 0 0,0 4 0,-1-3 0,5 2 0,-3-3 0,2 0 0,-3 4 0,0-3 0,0-1 0,3-1 0,2-3 0,-1 1 0,3 2 0,-3-3 0,1 1 0,2 2 0,-3-3 0,4 4 0,0 0 0,0 0 0,0 0 0,4-3 0,0-2 0,1 1 0,2-3 0,-3 2 0,4-3 0,0 0 0,0 0 0,0 0 0,0 0 0,0 0 0,0 0 0,0 0 0,0 0 0,0 0 0,0 0 0,0 0 0,0 0 0,0-3 0,0 2 0,0-3 0,-3 0 0,2 3 0,-6-6 0,6 6 0,-6-6 0,6 6 0,-6-6 0,6 6 0,-6-6 0,6 2 0,-6-3 0,6 0 0,-6 0 0,6 3 0,-6-2 0,2 3 0,1-4 0,-3-1 0,2 1 0,-3 0 0,0 0 0,0 0 0,-3 0 0,2 0 0,-7 3 0,8-2 0,-4 2 0,0-6 0,0 5 0,-4-8 0,-1 8 0,5-5 0,-3 2 0,6 5 0,-3 0 0</inkml:trace>
</inkml:ink>
</file>

<file path=xl/ink/ink6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8:08.64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65 5 16373,'-4'-4'0,"-4"3"3579,7 1-3579,-6 1 1412,6 6-1412,-6-6 752,6 6-752,-6-6 2459,6 6-2459,-6-6 0,6 6 0,-3-3 0,1 1 0,2 2 0,-3-3 0,1 4 0,2 4 0,-3-3 0,4 3 0,0-4 0,0 0 0,0 0 0,0 0 0,4-4 0,0 3 0,4-6 0,0 3 0,0-4 0,0 0 0,0 0 0,0 0 0,0 0 0,0 0 0,0 0 0,0 0 0,0 0 0,0 0 0,-4-4 0,4 3 0,-4-3 0,4 4 0,-4-3 0,3 2 0,-6-6 0,6 2 0,-6-3 0,3 0 0,-4 0 0,0 0 0,0-1 0,0 1 0,0 0 0,-4 4 0,3-4 0,-6 4 0,6-4 0,-2 3 0,3 2 0</inkml:trace>
</inkml:ink>
</file>

<file path=xl/ink/ink6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8:11.659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57 5 24575,'-3'-4'0,"-2"4"0,-3 4 0,4 4 0,-4 0 0,7 0 0,-6 0 0,3-3 0,-1 2 0,-2-3 0,6 4 0,-3 0 0,4 0 0,0 0 0,4 0 0,-3 0 0,6 0 0,-3-3 0,4 5 0,0-1 0,-3 4 0,2-5 0,-3-1 0,1-3 0,2 4 0,-3 0 0,4 0 0,0-3 0,0 2 0,0-3 0,4 8 0,0-3 0,5 2 0,-5-3 0,0 0 0,-4-3 0,-4 2 0,3-6 0,-2 2 0,3-3 0,0-3 0,0 2 0,0-6 0,-4 2 0,3-3 0,-6 0 0,6 3 0,-6-2 0,3 3 0,-1-1 0,-2-2 0,6 2 0,-2-6 0,3 2 0,3-7 0,-5 7 0,1-3 0,-7 4 0,0 0 0,0 0 0,0-4 0,0 3 0,0-2 0,-4 2 0,3 1 0,-2 0 0,-1 0 0,-1-4 0,-3 7 0,0-2 0,4 10 0,-4-2 0,4 3 0,-4-8 0,-4 3 0,3-6 0,-3 6 0,4-6 0,0 6 0,0 1 0,0 1 0,3 6 0,2-6 0,3 2 0</inkml:trace>
</inkml:ink>
</file>

<file path=xl/ink/ink6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8:16.16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33 1 24575,'0'8'0,"0"0"0,0 0 0,-4-4 0,4 3 0,-8-2 0,4 3 0,-1 0 0,-2-4 0,6 3 0,-2-2 0,3 3 0,0 0 0,0 0 0,0 0 0,0 0 0,0 0 0,0 0 0,0 0 0,0 0 0,3 0 0,-2 0 0,3 3 0,-1-2 0,-2 3 0,3-4 0,-4 0 0,0 0 0,3 0 0,-2 0 0,6 3 0,-6-2 0,6 7 0,-6-4 0,6 4 0,-6 7 0,6-5 0,-2 11 0,4-15 0,-4 7 0,-1-12 0,-1 3 0,-2-4 0,3 0 0,-4 0 0,3 0 0,-2 0 0,3 0 0,-1 0 0,-2-4 0,3 0 0</inkml:trace>
</inkml:ink>
</file>

<file path=xl/ink/ink6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8:28.13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163 45 24575,'0'-12'0,"0"3"0,0-2 0,0 3 0,-4 3 0,3 5 0,-6 1 0,6 6 0,-2-3 0,-1 4 0,0 4 0,-8-3 0,6 3 0,-4-1 0,1-2 0,0 3 0,-2-1 0,6-2 0,-2 3 0,2-4 0,1 0 0,-3 3 0,2 2 0,1 3 0,-4-4 0,4 4 0,-1-7 0,-2 2 0,6-3 0,-2 0 0,-1 0 0,3 0 0,-2 0 0,-1 0 0,3 0 0,-3 0 0,4 0 0,0 0 0,0 0 0,0 0 0,0 0 0,0 0 0,0 4 0,0-3 0,0 24 0,0-9 0,7 30 0,-1-20 0,5 2 0,-2-14 0,-5-5 0,3-1 0,-2-4 0,-1 0 0,0-4 0,-1 0 0,-2 0 0,6-4 0,-2 0 0,-1-1 0,3 2 0,-2-1 0,3 0 0,0-1 0,0-2 0,0 3 0,0-8 0,3 0 0,-2-1 0,3-2 0,-4 2 0,7-6 0,-2 2 0,4-3 0,-6 4 0,-3 3 0,0-2 0,0 2 0,0 1 0,-3-3 0,2 2 0,-3-3 0,1 0 0,2 0 0,-3 0 0,8-4 0,-7 3 0,6-3 0,-10 4 0,2-4 0,-3 0 0,0-1 0,0 1 0,0 1 0,0 1 0,0-1 0,0 3 0,0-1 0,0 1 0,0 0 0,0-4 0,0 0 0,0-11 0,0 5 0,0-5 0,0 11 0,0 0 0,0 4 0,-3 0 0,2 0 0,-3 0 0,4-1 0,-4 5 0,4-3 0,-8 6 0,4-3 0,-1 1 0,-6-2 0,6-3 0,-7 3 0,8-2 0,-3 6 0,6-6 0,-7 6 0,8 1 0,-4 1 0,4 2 0</inkml:trace>
</inkml:ink>
</file>

<file path=xl/ink/ink6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8:31.75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73 8 24575,'-4'-3'0,"-3"2"0,2-3 0,1 8 0,-4-3 0,4 6 0,-4-3 0,0 4 0,3 0 0,-2 0 0,6 4 0,-3 0 0,4 11 0,0-5 0,0 11 0,0-5 0,0 0 0,0 5 0,-3-15 0,2 5 0,-3-8 0,4-2 0,0 6 0,4-2 0,-3-1 0,2 0 0,1-4 0,-3 0 0,6 3 0,-6-2 0,6 3 0,-3 0 0,4 0 0,-3 1 0,2-2 0,-6-3 0,6-3 0,-3 2 0,1-3 0,2 1 0,-3 2 0,4-6 0,0 6 0,0-6 0,0 2 0,-3 1 0,2-3 0,-3 2 0,4-3 0,-4-3 0,0-2 0,0 0 0,-4-2 0,8 3 0,-4-4 0,4 3 0,0-2 0,-4 2 0,4 1 0,-8-3 0,8 2 0,-8-3 0,4-4 0,0 3 0,0-6 0,0 2 0,0 1 0,-4 0 0,4 0 0,-4-1 0,8 1 0,-4-4 0,4 4 0,0-1 0,0 1 0,-4 4 0,0 0 0,-4-4 0,0 3 0,0-2 0,0-1 0,0 3 0,0-3 0,0 4 0,0 0 0,-4 0 0,0 0 0,-8-1 0,3-2 0,-3 2 0,4 0 0,4 2 0,-4 6 0,8-2 0,-4 3 0</inkml:trace>
</inkml:ink>
</file>

<file path=xl/ink/ink6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8:34.679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147 24 24575,'5'-3'0,"-5"-2"0,-1-3 0,-7 4 0,4 0 0,-4 8 0,3 0 0,-2 0 0,-1 4 0,-1 0 0,-6 1 0,5 2 0,-1-3 0,3 0 0,3 0 0,-2 0 0,2 0 0,-3 0 0,4 0 0,0 0 0,0 0 0,4 0 0,-4 0 0,4 0 0,-4 0 0,3 0 0,-2 0 0,3 0 0,0 0 0,0 0 0,0 0 0,-4-4 0,3 4 0,-2-4 0,3 4 0,0 0 0,3 0 0,2 4 0,3-7 0,0 6 0,0-3 0,0-3 0,0 6 0,0-10 0,-4 6 0,3-6 0,-2 6 0,3-6 0,-4 6 0,3-6 0,-2 6 0,3-6 0,0 2 0,0 1 0,3-3 0,-2 2 0,3 1 0,-1-3 0,-2 2 0,3-3 0,-4 0 0,0 0 0,0 0 0,3-3 0,-2-2 0,3 1 0,-1-4 0,-2 7 0,3-2 0,-8-1 0,0 0 0,-4-4 0,0-1 0,0 1 0,0 0 0,0 0 0,0 0 0,-4-4 0,3 3 0,-6-3 0,6 4 0,-6 0 0,6 0 0,-6 0 0,6 0 0,-6 3 0,6-2 0,-6 2 0,6-3 0,-6 4 0,6-3 0,-7 6 0,8-7 0,-8 4 0,4-1 0,-1-2 0,2 3 0,-1-1 0,3-2 0,-6 6 0,2-6 0,1 2 0,-3 1 0,6 4 0,-3 1 0,4 2 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0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301 25 24575,'-3'-5'0,"-2"-2"0,-3 6 0,-4-3 0,3 1 0,-6 2 0,6-3 0,-7 4 0,7 0 0,-2 0 0,2 0 0,1 0 0,0 0 0,0 0 0,0 4 0,-4-3 0,3 2 0,-3-3 0,4 4 0,0-3 0,0 2 0,0 1 0,-4-3 0,7 6 0,-6-6 0,6 6 0,-3-3 0,0 4 0,4 0 0,-4-3 0,7 2 0,-2-3 0,-1 4 0,3 0 0,-6 4 0,3 0 0,-1 4 0,-2 0 0,6-3 0,-3 2 0,4-6 0,0 3 0,0-4 0,0 0 0,0 0 0,0 3 0,0-2 0,0 3 0,0-4 0,0 0 0,0 0 0,4-4 0,-3 3 0,2-2 0,-3 3 0,0 0 0,4-4 0,-3 3 0,2-2 0,1-1 0,-3 3 0,6-2 0,-3-1 0,1 3 0,2-6 0,-3 6 0,8-2 0,-3 3 0,2-4 0,-6 3 0,2-2 0,-3-1 0,4 0 0,0-1 0,0-2 0,0 3 0,-3-1 0,2-2 0,-3 6 0,4-6 0,0 3 0,0-4 0,0 3 0,0-2 0,0 3 0,0-4 0,0 0 0,0 0 0,0 0 0,0 0 0,0 0 0,0 0 0,0 0 0,0 0 0,-3-4 0,2 3 0,-3-2 0,4-1 0,0 3 0,0-3 0,4 1 0,-3 2 0,6-6 0,-6 6 0,2-3 0,-6 0 0,2 4 0,-3-8 0,4 4 0,0-1 0,0-2 0,0 6 0,-3-6 0,2 2 0,-6-3 0,6 4 0,-6-3 0,2 2 0,1 1 0,-3-4 0,2 4 0,-3-4 0,4 3 0,-3-2 0,2 2 0,-3-3 0,0 0 0,0 0 0,0 0 0,0 0 0,0 0 0,0 0 0,0-1 0,0 1 0,0 0 0,0 0 0,0 0 0,0 0 0,-3 3 0,2-2 0,-3 2 0,4-3 0,-3 0 0,2 0 0,-3 0 0,0 3 0,4-2 0,-4 3 0,4-4 0,-4 3 0,3-2 0,-2 2 0,-1 1 0,3-3 0,-6 6 0,6-7 0,-2 8 0,3-4 0</inkml:trace>
</inkml:ink>
</file>

<file path=xl/ink/ink7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7:38:36.967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74 22 14551,'0'-9'0,"4"1"4177,-7 4-4177,6 4 1735,-11 1-1735,7 6 943,-6-6-943,3 2 3169,-1 1-3169,-2-3 0,6 6 0,-6-6 0,2 2 0,1 1 0,0 0 0,1 1 0,2 2 0,-3-3 0,4 4 0,-4 0 0,4 0 0,-8 0 0,7 0 0,-2 0 0,3 4 0,0 0 0,0 4 0,0 0 0,0 1 0,0-1 0,3-4 0,-2 3 0,3-6 0,-4 7 0,0-8 0,0 8 0,3-7 0,-2 2 0,3-3 0,-4 0 0,0 0 0,0 4 0,0 0 0,0 4 0,0 1 0,0-1 0,0 6 0,3-4 0,-2 11 0,3-5 0,-4 1 0,4 4 0,-3-15 0,4 8 0,-5-10 0,0 4 0,0 0 0,0 0 0,0-3 0,0-1 0,0-4 0,0 0 0,0 0 0,0-1 0,0 5 0,0-3 0,0 3 0,7-12 0,-5 3 0,5-7 0</inkml:trace>
</inkml:ink>
</file>

<file path=xl/ink/ink7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8:02:40.295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455 1159 24575,'3'-5'0,"2"-2"0,3 2 0,0-3 0,0 0 0,-1 3 0,-2-2 0,2 6 0,-6-6 0,6 6 0,-6-6 0,6 6 0,-6-6 0,6 6 0,-3-6 0,4 6 0,-3-6 0,2 6 0,-3-7 0,4 8 0,0-8 0,0 7 0,0-2 0,0 3 0,4 0 0,1 0 0,9-5 0,-4 4 0,4-4 0,1 5 0,1 0 0,1 0 0,4-4 0,-5 3 0,7-4 0,-1 5 0,1 0 0,-7 0 0,5 0 0,-4 0 0,5 0 0,1 0 0,0 0 0,-7 0 0,5 0 0,-11 0 0,1-3 0,-4 2 0,-2-3 0,3 4 0,0 0 0,0-4 0,0 3 0,0-2 0,0 3 0,1 0 0,-1 0 0,6 0 0,-8 0 0,15 0 0,-15-4 0,8 3 0,-5-2 0,5-2 0,-8 4 0,8-4 0,-13 5 0,6 0 0,-2-3 0,-1 2 0,3-3 0,-6 4 0,6 0 0,-2 0 0,3 0 0,0 0 0,0 0 0,-3 0 0,2-3 0,-6 2 0,3-3 0,-1 4 0,2 0 0,-1 0 0,3 0 0,-6 0 0,7 0 0,-8 0 0,4 0 0,-4 0 0,0 0 0,4-3 0,-4 2 0,8-3 0,-8 4 0,4-4 0,-4 4 0,0-4 0,0 4 0,4 0 0,0 0 0,11-5 0,-5 4 0,8-7 0,-9 7 0,-1-3 0,-5 4 0,-3 0 0,0-3 0,0 2 0,0-3 0,0 4 0,0-3 0,0 2 0,0-3 0,4 4 0,-3 0 0,2 0 0,-3 0 0,0 0 0,0 0 0,0 0 0,0 0 0,0-3 0,0 2 0,4-3 0,-3 4 0,2 0 0,1 0 0,-3 0 0,2 0 0,1 0 0,1 0 0,3 0 0,0 0 0,0 0 0,0 0 0,0 0 0,-3 0 0,2 0 0,-3 0 0,1 0 0,2 0 0,-6 0 0,6 0 0,-6 0 0,6 0 0,-2 0 0,3 0 0,7 0 0,-6 0 0,2 0 0,-3 0 0,-7 0 0,6 0 0,-6 0 0,6 0 0,-3 0 0,1 0 0,2 0 0,-2 0 0,3 0 0,0 0 0,-4 0 0,4 0 0,-8 0 0,4 0 0,0 0 0,0 0 0,1 0 0,-2 0 0,-3 0 0,0 0 0,0 0 0,0 0 0,4-4 0,-3 4 0,6-4 0,-6 4 0,13 0 0,-12-4 0,8 3 0,-10-2 0,4 3 0,-3-4 0,2 3 0,-3-2 0,0 3 0,0 0 0,0-4 0,0 3 0,0-2 0,0 3 0,0 0 0,0-4 0,4 3 0,-3-3 0,2 4 0,-3 0 0,0 0 0,0 0 0,0 0 0,0 0 0,0 0 0,0 0 0,0 0 0,0 0 0,0 0 0,0 0 0,0 0 0,0 0 0,4 0 0,-3 0 0,6 0 0,-3 0 0,1 0 0,2 0 0,-2 0 0,-1 0 0,3 0 0,-2 0 0,3 0 0,0 0 0,-3 0 0,2 0 0,-3 0 0,1 0 0,-2 0 0,-3 0 0,0 4 0,4-3 0,-3 2 0,3-3 0,-4 4 0,0-3 0,0 2 0,0 1 0,-1-3 0,1 2 0,-3 1 0,2-3 0,1 2 0,1 1 0,3-3 0,-4 2 0,3-3 0,-2 4 0,3-3 0,-1 6 0,-2-6 0,13 7 0,-8-7 0,9 7 0,-1-7 0,3 7 0,5-2 0,1-1 0,0 0 0,-1-1 0,-5 1 0,4 1 0,-5-3 0,0 1 0,5-3 0,-11 6 0,5-6 0,-11 6 0,3-6 0,-2 2 0,3 1 0,0-3 0,-3 2 0,8-3 0,-6 4 0,7-3 0,-6 6 0,0-6 0,-3 2 0,2-3 0,-6 0 0,3 0 0,-1 4 0,-2-3 0,6 2 0,4 2 0,-1-4 0,11 3 0,-11 0 0,11-3 0,-11 2 0,11-3 0,-15 4 0,8-3 0,-13 2 0,6-3 0,-6 0 0,6 0 0,-6 0 0,6 0 0,-3 0 0,5 0 0,-5 0 0,0 4 0,-4-3 0,0 2 0,3-3 0,-2 0 0,6 0 0,-2 0 0,3 0 0,0 0 0,-3 0 0,2 0 0,-6 0 0,2 0 0,1 0 0,-3 0 0,6 0 0,-6 0 0,3 0 0,-4 0 0,3 0 0,-2 0 0,6 4 0,-2-3 0,3 2 0,0-3 0,0 0 0,0 0 0,0 0 0,7 0 0,-5 0 0,11 5 0,-11-4 0,11 3 0,-5-4 0,7 5 0,0-4 0,-1 8 0,1-8 0,0 8 0,-7-8 0,-1 4-6784,-1-5 6784,-4 4 0,11-4 0,-15 4 0,8 0 0,-13-4 0,6 4 0,-6-4 6784,2 0-6784,-3 0 0,0 0 0,0 4 0,0-4 0,4 4 0,-3-4 0,6 0 0,-6 4 0,6-4 0,-2 4 0,-1-4 0,0 0 0,0 4 0,0-4 0,1 4 0,-2-4 0,1 0 0,0 0 0,1 0 0,2 0 0,-2 0 0,3 0 0,0 0 0,0 0 0,0 0 0,0 0 0,7 0 0,-6 0 0,2 0 0,-3 0 0,-4 0 0,4 0 0,7 0 0,-5 0 0,4 0 0,-6 0 0,19 0 0,-18 0 0,23 0 0,-19 0 0,3 0 0,-5 0 0,0 0 0,-6 0 0,7 0 0,-8 0 0,3 0 0,-6 0 0,7 0 0,-8 0 0,4 0 0,-4 0 0,0 0 0,0 0 0,0 0 0,0 0 0,0 0 0,0 0 0,0 0 0,0 0 0,0 0 0,0 0 0,0 0 0,0 0 0,0 0 0,4 0 0,-4 0 0,8 0 0,-7 0 0,2 0 0,-3 0 0,0 0 0,0 0 0,0 0 0,0 0 0,0 0 0,0 0 0,0 0 0,4-4 0,-3 3 0,-1-6 0,-1 6 0,-3-2 0,1-1 0,2 0 0,-3-1 0,0-2 0,4 6 0,-8-6 0,8 2 0,-4 1 0,4-4 0,0 4 0,0-1 0,0-2 0,0 3 0,-4-4 0,4-1 0,-4 1 0,4-3 0,0 2 0,-4-3 0,4 4 0,-4 0 0,0-1 0,3 5 0,-6-3 0,6 6 0,-6-7 0,3 4 0,-4-4 0,0 0 0,3 0 0,-2-1 0,3 1 0,-4 0 0,0 0 0,3 0 0,-2 0 0,3-4 0,-4 3 0,3-3 0,-2 1 0,6 2 0,-6-3 0,3 0 0,-1 3 0,-2-3 0,3 0 0,-4 3 0,0-6 0,0 6 0,0-3 0,3 4 0,-2 0 0,3 0 0,-4 0 0,3 0 0,-2-4 0,3 3 0,-4-3 0,0 4 0,0 0 0,0 0 0,0 0 0,0 0 0,0-1 0,0 1 0,3 0 0,-2 0 0,3 0 0,-4 0 0,0 0 0,0-1 0,0 1 0,0 0 0,3 0 0,-2 0 0,3 0 0,-4 0 0,0 0 0,3-1 0,-2 1 0,3 0 0,-4 0 0,0 0 0,0 0 0,0 0 0,0 0 0,0-1 0,0 1 0,0 0 0,0 0 0,0 0 0,0 0 0,0 0 0,0-1 0,0 1 0,0 0 0,0 0 0,0 0 0,0 0 0,0 0 0,0 0 0,0-1 0,0 1 0,0 0 0,0 0 0,0 0 0,0 0 0,0 0 0,0 0 0,0-1 0,0 1 0,0 0 0,0 0 0,-4 0 0,3 0 0,-2 0 0,3-1 0,-4 1 0,3 0 0,-6 0 0,6 0 0,-3 0 0,4 0 0,-3 0 0,2-1 0,-6 5 0,6-3 0,-6 6 0,6-6 0,-7 6 0,4-7 0,-4 8 0,0-4 0,0 0 0,-1 3 0,1-2 0,0 3 0,0 0 0,0 0 0,0-4 0,0 3 0,0-2 0,-1 3 0,-2 0 0,2 0 0,-7 0 0,4-4 0,-5 3 0,1-2 0,3 3 0,-2 0 0,6 0 0,-6 0 0,2 0 0,-3 0 0,0 0 0,3 0 0,-3 0 0,7 0 0,-6 0 0,2 0 0,-3 0 0,0 0 0,0 0 0,-1-4 0,1 3 0,-7-3 0,6 4 0,-13 0 0,12-3 0,-1 2 0,8-3 0,2 4 0,1 0 0,0 0 0,0 0 0,0 0 0,0 0 0,-4 0 0,-1 0 0,-3 0 0,3-3 0,-2 2 0,6-3 0,-3 4 0,1 0 0,2 0 0,-3 0 0,4 0 0,-4 0 0,-7 0 0,-6 0 0,1 0 0,5 0 0,-3 0 0,8 0 0,-9 0 0,7 0 0,-7 0 0,-1 0 0,-1 0 0,-4 0 0,5-4 0,-7 2 0,0-2 0,0 4 0,-12 0 0,-2 0 0,-1-5 0,3 4 0,1-4 0,-4 5 0,-11 0 0,17 0 0,-1 0 0,5 0 0,-10 0 0,1 0 0,2-4 0,12 3 0,0-4 0,1 5 0,5 0 0,-4-4 0,11 2 0,-1-2 0,4 4 0,2 0 0,-3-4 0,-7 3 0,5-2 0,-11 3 0,11 0 0,-5 0 0,7 0 0,0 0 0,3 0 0,-2 0 0,2 0 0,-3 0 0,-1 0 0,1-4 0,0 3 0,-7-2 0,5 3 0,-4 0 0,9 0 0,-9 0 0,11 0 0,-10 0 0,8 0 0,-3 0 0,3 0 0,-2 0 0,2 0 0,-3 0 0,-7 0 0,-1 0 0,-1 0 0,-4 0 0,11 0 0,-11 0 0,4 0 0,-5 0 0,-1 0 0,0 0 0,0 0 0,7 0 0,-6 0 0,6 0 0,0 0 0,1 0 0,7 3 0,-7-2 0,5 3 0,-5-4 0,7 0 0,0 0 0,-1 0 0,1 0 0,0 0 0,0 0 0,3 0 0,-2 0 0,6 3 0,-3-2 0,0 2 0,3-3 0,-6 0 0,6 0 0,-7 0 0,4 0 0,-5 0 0,1 0 0,-7 0 0,-1 0 0,0 0 0,-6 0 0,6 0 0,-19 0 0,-2 0 0,-13 0 0,1 0 0,-1 0 0,1 0 0,-1 0 0,-11-7 0,9 5 0,-10-5 0,13 7 0,-12 0 0,8 0 0,4 0 0,14 0 0,0 0 0,10 0 0,-10 0 0,12 0 0,-12 0 0,-2 0 0,-1 0 0,-9 0 0,10 0 0,-1 0 0,4 0 0,11 0 0,6 0 0,3 0 0,9 0 0,-2 0 0,2 0 0,-3 0 0,-1 3 0,1-2 0,0 6 0,-21-1 0,10 3 0,-42 4 0,33-2 0,-19 2 0,24-3 0,7-1 0,-5 1 0,11-5 0,-5 3 0,7-3 0,-1-1 0,1 3 0,0-3 0,3 1 0,1 2 0,1-6 0,2 2 0,-3-3 0,4 0 0,0 0 0,0 0 0,-1 0 0,1 0 0,0 0 0,0 0 0,-4 0 0,-28 4 0,11-3 0,-35 2 0,37-3 0,-14 0 0,16 0 0,-6 0 0,0 0 0,7 0 0,1 0 0,1 0 0,4-3 0,-5 2 0,7-3 0,-7 4 0,-1 0 0,-19-6 0,-3 4 0,-11-4 0,18 2 0,-2 3 0,16-2 0,1 3 0,5 0 0,7 0 0,4 0 0,0 0 0,0 0 0,-1 0 0,1 0 0,0 0 0,-4 0 0,3 0 0,-2 3 0,2-2 0,-2 3 0,2-4 0,-3 0 0,4 3 0,3 2 0,-2-1 0,3 0 0,-5-1 0,1 2 0,0 3 0,0 0 0,0 0 0,3 0 0,-2-4 0,6 3 0,-2-2 0,3 6 0,-4-2 0,3 3 0,-6-1 0,-1-2 0,-1 7 0,-3-4 0,0 4 0,3 0 0,-3 0 0,1 1 0,5-1 0,-5-4 0,7 3 0,-4-2 0,3-1 0,-2 4 0,3-4 0,-5 4 0,1-3 0,0 2 0,-4-3 0,-2 11 0,-3-5 0,-13 16 0,14-15 0,-11 10 0,18-13 0,-4 6 0,5-8 0,-1 8 0,4-13 0,-2 3 0,2-4 0,1 0 0,0 0 0,1 0 0,2 0 0,-3 3 0,4-2 0,0 3 0,0-4 0,0 0 0,0 0 0,0 3 0,0-2 0,0 6 0,0-2 0,0 3 0,0 7 0,0-6 0,0 2 0,4-3 0,-3-7 0,2 6 0,1-10 0,-3 6 0,6-10 0,-3 2 0,4-3 0,0 0 0,0 0 0,0 4 0,0-3 0,4 6 0,-3-3 0,2 1 0,-3 2 0,0-6 0,-3 6 0,2-3 0,-3 4 0,4 0 0,0 0 0,0 0 0,0 0 0,4 0 0,-3 0 0,2 0 0,1 0 0,-3 4 0,2 0 0,-3 1 0,4 2 0,1-2 0,-1-1 0,3 0 0,-6-4 0,3-4 0,-8 3 0,3-6 0,-2 3 0,3-4 0,-4-4 0,3 3 0,-6-6 0,6 6 0,-2-3 0,-1 1 0,3 2 0,-2-3 0,-1 1 0,3 2 0,-2-3 0,3 4 0,0 0 0,0 0 0,-4-4 0,3 4 0,-2-4 0,-1 0 0,0 3 0,-4-2 0</inkml:trace>
</inkml:ink>
</file>

<file path=xl/ink/ink7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8:03:41.292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2940 1 24575,'-12'8'0,"3"3"0,-6 2 0,-4 5 0,5-1 0,-8-3 0,12 8 0,-6-8 0,-10 21 0,-5-4 0,-12 12 0,12-12 0,1 3 0,1-4 0,-4 7 0,2-5 0,-4-2 0,17-17 0,-11 6 0,5-4 0,-1 3 0,-4 2 0,11-3 0,-17 13 0,16-11 0,-11 16 0,13-21 0,3 7 0,-14 4 0,11 0 0,-24 17 0,8-4 0,-10 5 0,5-10 0,2-3 0,-7-6 0,16-8 0,-14 7 0,16-13 0,-6 5-6784,-11 3 6784,-4 3 0,0 4 0,-8 3 0,8-3 0,1 0 0,-10 3 0,5 6 0,3-6 0,-23 19 0,9-10 0,1 0 0,-6 0 0,38-21 0,-13 7 6784,17-8-6784,-7 5 0,0 1 0,7-6 0,-6 4 0,6-4 0,-7 5 0,10-5 0,-7 0 0,7-6 0,-3 4 0,-5-2 0,11 4 0,-11 1 0,4 2 0,-11 13 0,-5 13 0,9-11 0,-6 8 0,18-18 0,-3-3 0,8 2 0,-12 7 0,9-4 0,-12 11 0,9-5 0,-10 5 0,11 8 0,-4-11 0,13 1 0,6-21 0,-2 2 0,-1-3 0,-1 5 0,-7-1 0,7-4 0,-2 0 0,3-4 0,-1 0 0,5 3 0,-3 2 0,2 3 0,1 0 0,-4 0 0,4 0 0,-1 1 0,-2-5 0,6 0 0,-6-4 0,6 0 0,-6 0 0,6 0 0,-6 0 0,6 0 0,-3 0 0,1-4 0,2 3 0,-6-2 0,6 3 0,-7 0 0,7 0 0,-6 0 0,6 0 0,-6 0 0,6 0 0,-2 0 0,-1 0 0,3 3 0,-6-2 0,2 3 0,1-1 0,-4 8 0,2 6 0,-3-1 0,-2 5 0,7-11 0,-5 1 0,5-4 0,-4-3 0,0 4 0,-1 7 0,-1 1 0,0 7 0,4 0 0,2-7 0,4-5 0,-4-7 0,3-4 0,-3 0 0,4 0 0,-3-8 0,2 3 0,-3-7 0</inkml:trace>
  <inkml:trace contextRef="#ctx0" brushRef="#br0" timeOffset="1720">32 2584 24575,'0'8'0,"0"0"0,0 0 0,0 0 0,0 0 0,0 0 0,0 0 0,0 0 0,0 0 0,0 0 0,0 0 0,0 0 0,0 0 0,0 0 0,0 0 0,0 0 0,0 0 0,0 3 0,0-2 0,-3 3 0,2-4 0,-7 0 0,7 0 0,-2 0 0,3 0 0,0 0 0,0 0 0,0 0 0,0 0 0,0 0 0,0 0 0,0 0 0,0 3 0,0-2 0,0 3 0,0-4 0,3-4 0,2 0 0,3-8 0,0 3 0,0-2 0,3-1 0,-2 3 0,7-6 0,-8 2 0,8-3 0,-4 0 0,4 4 0,0-7 0,1 5 0,-5-2 0,0 1 0,-4 6 0,0-2 0,-4-1 0,3 3 0,-2-3 0,-1 1 0,3 2 0,-2-3 0,-1 1 0,3 2 0,-2-3 0,-1 1 0,0 2 0,-4-3 0</inkml:trace>
</inkml:ink>
</file>

<file path=xl/ink/ink7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8:04:21.446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14774 0 19214,'-4'4'0,"0"0"2478,4 4-2478,-3 0 912,2 0-912,-7 0 474,4 0-474,-4 0 1497,0 4-1497,0 0 0,3 11 0,-5 13 0,8 9 0,-4 25 0,6-10 0,0 21 0,0-21 0,0-3 0,-4-20 0,-1-8 0,0-12 0,-9 12 0,5-11 0,-6 5 0,-2-1 0,-19 19 0,12-13 0,-27 23 0,20-20 0,0 0 0,-9 9 0,-2-6 0,-7 21 0,-17 4 0,7 1-571,14-20 1,0-1 570,-17 13 0,15-17 0,-1 1 0,8-1 0,-1-1 0,-8-5 0,-1-1 0,6 4 0,-2-1 0,-18-2 0,-1-3 0,19-4 0,-1 0-924,-36 13 0,-4 1 924,21-6 0,0 0 0,-23 6 0,-7 1-987,25-9 0,-1 1 1,0-2 986,5-3 0,0-2 0,-3 1 0,-19 10 0,-5 2 0,2-4 0,16-10 0,2-3 0,0 1 0,-2 3 0,-2 0 0,-1-2 0,-11-3 0,-3-3 0,1 0 0,7 1 0,1 0 0,-1 0 0,-7 0 0,-2 0 0,5 0 0,14-1 0,4 0 0,-2 0 0,-6 1 0,-1-1 0,6 1 0,-2 5 0,0 0 0,-4-5 0,-7-1 0,8 1 0,10 5 0,1-1-1001,-2-7 0,-5-2 1,2 2 1000,-18 7 0,-1 0 0,20-9 0,-4-3 0,3 0 0,-18 5 0,0-1 0,11-4 0,-3 0 0,4-1 0,-12-5 0,2 0-258,18 5 0,-2 1 0,-1-1 258,0-4 0,0-3 0,1 2 0,3 2 0,2 0 0,-4 0-394,-12-2 0,-4-2 0,0 1 394,-3 0 0,-2 0 0,5 0 0,16 0 0,3 0 0,-2 0 21,-15 0 1,-2 0 0,4 0-22,-10 0 0,0 0 0,18 0 0,-3 0 0,4 0 0,-16 0 0,2 0 564,-10 0 1,1 0-565,19 0 0,0 0 0,-15 0 0,-1 0 0,7-1 0,0 2 0,5 3 0,-1 1 0,-10-4 0,-1 0 0,12 4 0,-1-1 0,-10-3 0,0-2 0,11 1 0,-2 0 0,9 0 0,-5 0 0,2 0 0,-17 0 0,1 0 0,20 1 0,-2-1 0,2-1 0,-22-3 0,5-1 0,21 4 0,-1-1 0,5 0 0,-5-2 0,5 1 0,-8-1 0,0-1 0,5-1 0,-4-1 0,6-1 0,1-3 0,2 0 0,-14-4 0,3 1 0,25 4 0,0 2 728,-18 2 0,4 1-728,-7-7 0,21 8 0,2 0 0,-5-9 0,-19-3 0,-8-8 0,9-1 0,0 0 0,3-5 0,23 16 2960,3-9-2960,23 16 2970,1-6-2970,8 12 2327,-2-6-2327,-3 3 0,-1-4 0,1-1 0,3 1 0,-8 4 0,0-4 0,-10 2 0,-49-7 0,1-2 0,23 6 0,0 1 0,-28-2 0,33-1 0,10 10 0,23-3 0,-5 4 0,0 0 0,-1 0 0,-19 0 0,-26-8 0,6 6 0,-18-13 0,35 14 0,-8-12 0,20 11 0,-9-9 0,12 10 0,7-3 0,5 4 0,7 0 0,4 0 0,0 0 0,0 0 0,-1 3 0,-2-2 0,-2 3 0,-10-4 0,5 3 0,-4-2 0,9 3 0,-2-1 0,6-2 0,-7 3 0,4-1 0,-11-2 0,-13 9 0,2-9 0,-9 6 0,12-7 0,10 3 0,3-2 0,6 3 0,3-4 0,-2 0 0,-1 0 0,-1 3 0,-3-2 0,0 3 0,3-4 0,1 0 0,4 3 0,0-2 0,-4 6 0,0-6 0,-5 6 0,1-6 0,4 6 0,-4-2 0,7-1 0,-6 3 0,2-2 0,-3-1 0,0 0 0,3 3 0,-2-5 0,6 8 0,-3-9 0,4 6 0,0-2 0,-1-1 0,1 3 0,4-2 0,-3-1 0,6 3 0,-7-6 0,4 6 0,-1-2 0,-2 3 0,-1 0 0,-1 0 0,-3 3 0,4-2 0,4 7 0,-4-8 0,8 4 0,-4-4 0,0 0 0,3 0 0,-6 0 0,6 0 0,-2 0 0,-1-4 0,3 4 0,-2-4 0,3 4 0,0 0 0,0 0 0,0 0 0,0 0 0,0 0 0,0 0 0,0 0 0,0 0 0,0 0 0,0 0 0,0 0 0,0 0 0,0 0 0,0 0 0,0 0 0,0 0 0,0 0 0,0 0 0,0 0 0,0-4 0,0 0 0</inkml:trace>
  <inkml:trace contextRef="#ctx0" brushRef="#br0" timeOffset="1619">0 2495 24575,'5'3'0,"-2"2"0,1-1 0,-3 3 0,2-2 0,-3 3 0,0 0 0,0 0 0,0 3 0,0-2 0,0 3 0,0-1 0,0-2 0,4 3 0,-3-1 0,6-2 0,-6 6 0,6-2 0,-6 0 0,2-2 0,-3-3 0,4-3 0,-3 2 0,6-6 0,-3 2 0,4-3 0,0 0 0,4-4 0,0 4 0,4-8 0,1 7 0,-1-6 0,0 6 0,0-6 0,0 6 0,7-7 0,13 0 0,9-4 0,1 4 0,-4-3 0,-11 5 0,0 0 0,-1-3 0,1 8 0,-10-7 0,1 7 0,-14-6 0,4 6 0,0-7 0,-3 4 0,2-1 0,-6 2 0,-2 3 0</inkml:trace>
</inkml:ink>
</file>

<file path=xl/ink/ink7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8:04:38.173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0 1 24575,'0'0'0</inkml:trace>
</inkml:ink>
</file>

<file path=xl/ink/ink7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8:05:18.660"/>
    </inkml:context>
    <inkml:brush xml:id="br0">
      <inkml:brushProperty name="width" value="0.035" units="cm"/>
      <inkml:brushProperty name="height" value="0.035" units="cm"/>
    </inkml:brush>
  </inkml:definitions>
  <inkml:trace contextRef="#ctx0" brushRef="#br0">12359 1 24575,'-9'0'0,"-6"0"0,5 3 0,-9-2 0,7 10 0,-5-6 0,1 7 0,0 0 0,-1-4 0,-11 20 0,3-11 0,-17 24 0,-14-5 0,2 1 0,-20 11 0,4-7-662,-7 2 662,35-15 0,-3 2-892,-17 9 1,-2 4 891,8 6 0,-3 4-692,5-14 0,-4 1 0,3 0 692,-4 16 0,1-2 0,-4-13 0,0-2 0,9 8 0,1-1 0,0-6 0,1-3 0,11-6 0,1 2-738,-17 12 0,4-1 738,-5 6-345,-10 8 345,5-4 0,18-19 0,-24 16 0,1 6 0,0 3 0,27-17 0,-1 4 0,-3 6 0,1 0 0,6-9 0,0 0 0,-6 15 0,1 3 28,4-9 0,1 1-28,-5 13 0,0 2 0,-4 4 0,1-3 0,11-15 0,0-3 392,-3 5 0,-1-2-392,0-7 0,1-1 613,8-1 1,-1-1-614,-9 0 0,2-1 0,-6 26 949,-5-5-949,16-3 0,7 6 0,4 28-39,-1-18 1,4 3 38,15-11 0,4-2 0,-7-5 0,3 2 0,12 32 0,2 0 0,-9-34 0,1 0 0,7 29 0,-1-2 0,-7-38 0,-4-3 159,-3 5 1,-5 0-160,-3 6 0,-5 0 0,-5-2 0,-2 0 0,2-1 0,-1 0 0,0 8 0,2-1 0,-12 25 0,14-23 0,1 3 0,-1-6 0,2-1 0,3-5 0,0 0 0,-3 10 0,0-3 0,-2 26-153,-5 6 153,1-15 0,5 15 0,-3-30 0,14-15 0,-1 0 0,-23 23 0,17-25 0,-1 1 0,-8-3 0,-4-1 0,2 3 0,-3-1-540,-7 5 0,-4-2 540,-4 0 0,0-1 0,5 2 0,-1 0 0,-12 2 0,0-2 0,12-3 0,0-2 0,-2-4 0,-1 1 0,3 5 0,-1 0 0,0-7 0,0 0 0,1 6 0,1 0 0,-3-5 0,2-2 1388,-28 27-1388,12-14 0,5-15 0,9-10 0,1-1 0,1-4 0,-50 18 0,18-5 0,24-14 0,-2 0 65,1-4 0,-1 0-65,-9 3 0,-2-1 0,4-6 0,0 0 0,7 1 0,-2 2 0,-12 1 0,0 0 0,13-2 0,0 1 0,-11 1 0,-2 0 0,8-5 0,2 1 0,4 2 0,4-1 0,-26-5 0,-21 20 0,-6-27 0,43 8 0,-2 1 0,-3-12 0,0 0 0,5 7 0,1 0 0,0-7 0,0 0 0,-44 7 0,3-8 0,0 0 0,9 0 0,15 0 488,6 0-488,32 0 1214,-2 0-1214,13 0 243,7 0-243,3-4 854,-2 0-854,2-1 0,-3-2 0,0 6 0,-7-7 0,5 7 0,-1-7 0,3 3 0,4-3 0,-5 0 0,-53-23 0,20 9 0,-7-4 0,-6-1 0,-7-3 0,-2 0 0,-5 0 0,-3 0 0,0 0 0,-2-1 0,-1 1 0,-2 0-563,12 5 0,-2-1 1,1 1-1,6 2 563,-20-7 0,6 3 0,-13-5 0,10 2 0,4-2-22,20 9 22,-8-1 0,12-3 0,-1 11 0,1-5 0,11 3 0,-20 2 2248,17-8-2248,-8 9 25,2-5-25,-26-4 0,3 6 0,23 7 0,2 2 0,-8 2-620,-28-1 620,1 6 0,32-6 0,-1-1 0,1 8 0,1 0 0,1-3 0,1 0 0,-34 4-113,3 0 113,14 0 0,31 0 0,5 4 0,11-3 0,5 6 616,-11-2-616,14 3 117,-13 2-117,7 4 0,-10-3 0,7 7 0,-5-7 0,4 2 0,-5-3 0,9-1 0,3 0 0,6-1 0,3-4 0,-3 3 0,4-2 0,0 3 0,3 0 0,-2-4 0,2 3 0,-3-6 0,4 6 0,-3-2 0,2 3 0,-3 3 0,-4 2 0,-2 10 0,-15 6 0,-4 9 0,2-7 0,-31 22 0,14-15 0,-14 10 0,10-5 0,8-16 0,11 2 0,-8-5 0,23-11 0,-5 1 0,10-6 0,2-4 0,-1 3 0,-1-2 0,-9 4 0,-3-5 0,1 4 0,1-3 0,7 3 0,0 0 0,-1 0 0,1 0 0,0 0 0,-1-4 0,1 3 0,0-6 0,3 6 0,-2-6 0,6 6 0,-3-6 0,8 6 0,0-6 0,4 3 0</inkml:trace>
</inkml:ink>
</file>

<file path=xl/ink/ink7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8:06:04.800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17208 1 24575,'4'18'0,"9"10"0,2-2 0,-2 0 0,-2-11 0,-7-3 0,4 5 0,1 5 0,18 26 0,6 12 0,-8-13 0,2 2-951,24 30 951,-17-19 0,-1 1 0,13 22 0,-17-27 0,-3-2 0,2 7 0,14 28 0,-10-2 0,1-14 0,1 4 0,-7-5 0,-1-1 0,3-2 0,1 0 0,3-1 0,0-2-1075,-4-14 0,1 1 1075,16 29 0,2 1 0,-8-21 0,2 2 0,-2 1 0,4 5 0,-1-4-1183,12 6 0,0 0 1183,-18-14 0,0 4 0,-1-4 0,10 9 0,-4-4 0,-12-2 0,-3 1-689,-3 0 1,0-2 688,-2-9 0,0 0 0,1 20 0,2 1 0,3-8 0,2 1 0,2 17 0,0 0 0,-2-16 0,-2-3 161,-4-1 1,-2-5-162,10 15 0,-7 9 0,6 3 434,-16-30 0,-1 3-434,1-1 0,-1 1 0,0 5 0,-1-1 0,1-6 0,-1 0 0,-2-1 0,-2 2 0,1 11 0,-1 1 0,-4-9 0,-2-2 0,-3-2 0,0 1 0,0 2 0,0 0 0,0-7 0,0 0 0,0 17 0,0 2 0,0-13 0,0-1 0,-3-1 0,-2-2 0,-5 42 0,1-8 2337,-3-21-2337,-5 22 0,1-19 0,-1-16 0,-1 4 632,0-2 1,-1 0-633,-5 6 0,-1 1-400,2 0 0,-2 1 400,-8 2 0,0-1 0,14-14 0,-1-1 0,-11 6 0,0-2 0,-11 22 0,17-31 0,-2 0 937,-31 31-937,9-19 0,-16 9 0,9-16 0,4-5 0,-30 5 0,19-11 0,10-18 0,-2-2 0,-32 14 0,3-16 0,3 8-532,-3 3 532,-3-1 0,32-8 0,2-1 0,-10-1 0,1 5 0,-2 2 0,-17 5 0,10 0 0,-4 2-306,17-10 1,2-1 305,-5 5 0,0-1 0,-1-3 0,1-2 0,5-4 0,-1 0 0,-10 5 0,-1-1 0,12-7 0,-1-1 0,-27 5 0,-3-1 0,15-3 0,-2-2 0,2-4 0,-5-2 0,2 1-413,-19 1 0,2-1 413,-2-4 0,-3 0-847,16 0 0,-3 0 0,4 0 847,-11 0 0,-1 0 0,11 0 0,-4 0 0,0 0 0,8 0 0,2 0 0,0 0 0,4-1 0,0 1 0,1 1-529,1 1 0,0 1 0,1 0 529,-3 1 0,0 0 0,3 0 0,-18 2 0,2-1 0,-5 1 0,-2-2 0,21-3 0,-2-2 0,5 1-260,-1 1 0,-1-2 260,-5-4 0,-6-3 0,4 1 0,-11 1 0,0-3 0,11-3 0,-3-4 0,4 3-530,-11 1 1,2 1 529,13-2 0,-3-1 0,0 0 0,1 2 0,0 2 0,-2-2 0,-4-5 0,-1-2 0,-3 1 0,-13 1 0,-2 2 0,2-2 0,11-1 0,2-2 0,3 4 0,9 6 0,1 3 0,-2-1 0,-16-6 0,-5-1 0,5 3 0,20 6 0,3 2 0,-5-1 0,-3-1 0,-4 0 0,-2 0 0,3 1-519,-14 1 0,2 0 1,0 2 518,-6 1 0,-1 2 0,0-1 0,-3 0 0,-1 0 0,3 0 0,10 0 0,3 0 0,-3 0-272,-10 0 0,-3 0 1,1 0 271,7 0 0,1 0 0,-1 0 0,1 0 0,0 0 0,-5 0 0,6 0 0,-5 1 0,0-1 0,3-1-330,14-1 1,2-1 0,0 0 0,-3 1 329,-10 1 0,-3 1 0,0-1 0,2 0 0,10-1 0,2-1 0,1 0 0,0 1 0,-21 1 0,0 2 0,1-1-89,5 0 1,0 0 0,-2 0 88,15 0 0,-1-1 0,-1 1 0,3 1 0,-10 2 0,2 0 0,0 1 0,-6 0 0,-1-1 0,3 2 448,12 1 1,3 2 0,-2 0-449,-11 2 0,-2 1 0,2 1 0,5-1 0,1 0 0,-2 1 0,10 1 0,-4 2 0,2 0 0,4-2 0,3-1 0,4-1 0,-1 2 0,-9 7 0,-1 2 0,6-3 0,1-6 0,1-2 0,0 2 0,-6 2 0,4-2 0,-11-3 0,1 0 0,-10 4 0,2 1 847,16-5 1,5 2-848,9 5 0,3 0 3095,-42 3-3095,36 1 0,-19 2 0,31-2 0,-33 12 0,20-4 0,-20 12 3665,9-1-3665,12-2 0,16-14 0,-2 1 890,1 0 1,0 1-891,-12 3 0,-1 1 515,15-5 0,-3 1-515,-15 4 0,-8 2 0,11-5 0,-3 2 0,-14 6 0,9-7 0,48-23 0,9-9 0,-2 0 931,-2-4-931,0 0 0,-2-4 0,2 3 0,-15-18 0,2 9-6784,-45-28 6784,7 8 0,21 12 0,-2 0 0,-25-9 0,20 7 0,-17 5 0,37 15 0,-35-20 0,26 18 6784,-6-4-6784,2 3 0,0 3 0,-3-4 0,-35 4 0,-5-15-635,31 17 1,-1-1 634,-5-6 0,-1-1 0,5 4 0,1 2 0,5-1 0,3 0 0,-21-5 0,26 2 0,0 0 0,10 1 0,-4 0 1269,8 5-1269,11-1 0,-4 2 0,9-3 0,1 0 0,4 4 0,3-4 0,-5 0 0,1-4 0,-10-11 0,3 5 0,5-1 0,3 7 0,5 0 0,2 0 0,-3-5 0,4 1 0,-3 0 0,2-7 0,-3 5 0,4-4 0,0 5 0,0-5 0,4 7 0,-3-7 0,6 10 0,-6-4 0,2-1 0,1 5 0,-3 0 0,2 0 0,1-1 0,-3 1 0,2-10 0,-3 8 0,0-9 0,0 10 0,4 2 0,-3 2 0,2 1 0,-3 0 0,0 0 0,4-4 0,-3 3 0,2-6 0,1 9 0,-3-4 0,2 5 0,-3-3 0,0 0 0,0 0 0,0 0 0,0-1 0,0 1 0,0 0 0,0 0 0,0 0 0,0 0 0,0 0 0,-4 3 0,4-2 0,-4 2 0,4-3 0,0 0 0,0 0 0,0 0 0,0 0 0,0 0 0,0 0 0,0-1 0,-4 1 0,3 0 0,-6-4 0,6 3 0,-2-2 0,3 2 0,0 1 0,0 0 0,0-4 0,0 0 0,0-1 0,0-2 0,0 6 0,0-3 0,0 4 0,0-4 0,-4 3 0,3-3 0,-2 1 0,3 2 0,0-3 0,0 11 0,-4-2 0,3 10 0,-6-2 0,6 3 0,-6 0 0,2 0 0,1 0 0,-4 0 0,4 0 0,-4 0 0,3 0 0,-2 0 0,6 0 0,-6 0 0,6 0 0,-3 0 0,1 0 0,2 0 0,-3 0 0,4 0 0,0 0 0,-3 0 0,2 0 0,-3 0 0,4 0 0,4-8 0,0-1 0,4-3 0,0-3 0,0 2 0,4-3 0,-3 0 0,2 0 0,1 0 0,-3-1 0,2 1 0,-3 0 0,0-4 0,0 3 0,0-2 0,0 6 0,-3-2 0,-2 2 0,1 1 0,0 0 0,4 4 0,0 0 0,0 0 0,4 0 0,0 0 0,4 4 0,1 0 0,-5 1 0,0 2 0,-1-6 0,-2 6 0,3-6 0,-4 6 0,0-6 0,3 2 0,-5-3 0,1 0 0</inkml:trace>
</inkml:ink>
</file>

<file path=xl/ink/ink7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8:06:53.982"/>
    </inkml:context>
    <inkml:brush xml:id="br0">
      <inkml:brushProperty name="width" value="0.035" units="cm"/>
      <inkml:brushProperty name="height" value="0.035" units="cm"/>
      <inkml:brushProperty name="color" value="#004F8B"/>
    </inkml:brush>
  </inkml:definitions>
  <inkml:trace contextRef="#ctx0" brushRef="#br0">12053 0 24575,'-8'8'0,"-4"-3"0,-1 10 0,-3-2 0,-7 5 0,-7 10 0,-29 19 0,0 10-452,-4-8 452,-11 16 0,1-23-908,11 0 0,-5 2 908,3-12 0,-1-2 0,-5 10 0,0-1 0,9-10 0,0-2 0,-12 8 0,-1-1 0,8-4 0,1 0 0,-5 3 0,2 1-470,6-6 0,4 0 470,14-3 0,1 1-548,-41 16 548,15-3 0,23-19 378,4-1-378,11-9 1705,10-5-1705,-7 4 1024,14-4-1024,-39 8 649,22-8-649,-35 3 0,20-2 0,-11-4 0,-12 4 0,-4 2 0,13-2 0,9 2 0,0 1 0,-3 4 0,-4-4 0,-1 1 0,-4 4 0,-30 4 0,9-2-472,-3-7 472,-9 7 0,0-14 0,-3 13 0,44-9 0,0-1 0,-32 5 0,-6 5 0,9-5 0,-3 0 0,-9 5 0,24-6 0,-21 8 0,18-1 0,-21 8 0,24-6 0,-9 13 0,-3-4 0,-3 7 0,39-17 0,0 0-615,-6 5 0,0 1 615,-4 6 0,-1 0 0,-3 1 0,-2 0 0,1 0 0,1-1 0,6-2 0,1-1 0,6-7 0,0-1 0,-11 6 0,0-2 0,-30 5 0,24-9 0,0 0 0,-24 9 0,30-13 0,1 1 0,-28 17 0,27-13 0,0 0 0,-30 17 0,42-14 0,0-1 0,-33 12 0,9-2-108,0-6 108,2 4 0,13-13 0,11 3 440,-8-5-440,20-3 1252,-9-4-1252,12 2 118,-11 5-118,14-6 0,-6 8 0,18-15 0,3 3 0,-2-4 0,5 3 0,-5-2 0,2 3 0,1-4 0,-10 0 0,1 0 0,-21-7 0,-4-1 0,-12-6 0,1-1 0,-12 0 0,-4 6 0,1-5 0,-9 13 0,28-7 0,-2 0-672,-38 6 672,28-6 0,-1-1 0,-33-2 0,50 3 0,-1-1 0,-11-1 0,3 1 0,-21-7 0,21 7 0,0-1 0,-17-13 0,15 12 0,0 1 0,-18-14 0,-15 8 0,47 8 0,3 1 0,13 7 0,-1 0 0,-14-4 0,11 2 672,-11-2-672,14 4 0,0 0 0,-11 0 0,8 0 0,-9 0 0,12 0 0,7 0 0,1 0 0,11 0 0,0 0 0,0 3 0,3-2 0,-3 3 0,4-4 0,-4 3 0,0-2 0,-11 7 0,5-7 0,-5 8 0,1-4 0,4 0 0,-11 4 0,-8-8 0,-20 3 0,-4-4 0,-20 8 0,9 1 0,-12 8 0,12-2 0,3 1 0,23-8 0,-9 4 0,10-10 0,-13 11 0,-11-12 0,9 6 0,-22 0 0,-2 3 0,9 0 0,-6 4 0,-11 2 0,-5 1 0,34-6 0,1 1 0,-31 7 0,6-1 0,11-8 0,58-7 0,-1 1 0,7-3 0,4 2 0,0-3 0,-1 0 0,-9 0 0,8 0 0,-12 0 0,9-3 0,-3 2 0,0-7 0,-1 7 0,-5-2 0,-3-2 0,-18 4 0,-2-10 0,-1 5 0,-20-9 0,36 8 0,-17 0 0,38 3 0,-2 3 0,7-2 0,-4 3 0,-1 0 0,1 0 0,0 0 0,0 0 0,-4 0 0,3-4 0,-6 3 0,2-2 0,-9 3 0,4 0 0,-5-4 0,10 3 0,2-2 0,-1 3 0,3 0 0,-7 0 0,7 0 0,-2 0 0,2 0 0,1 0 0,0 0 0,0 0 0,0 0 0,0 0 0,0 0 0,0 0 0,7 0 0,5 0 0,5 0 0,2 0 0,-3 0 0,-3 3 0,2-2 0,-3 3 0,4-4 0,0 0 0,0 0 0,0 0 0,0 0 0,0 0 0,0 0 0,0 0 0,0 0 0,0 0 0,0 0 0,0 0 0,0 0 0,-3 0 0,-2 0 0</inkml:trace>
</inkml:ink>
</file>

<file path=xl/ink/ink7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7:37:17.74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 1 24575,'0'8'0,"0"0"0,4-4 0,-4 3 0,4-2 0,-4 3 0,0 0 0,0 0 0,0 0 0,0 0 0,0 0 0,0 0 0,0 0 0,0 0 0,0 0 0,0 0 0,0 0 0,0 0 0,3 0 0,-2 3 0,3 2 0,-4 3 0,0-4 0,3-4 0,-2 0 0,3-4 0,-4 4 0,0 0 0,0 0 0,0 0 0,0 0 0,0 0 0,0 4 0,0-4 0,0 4 0,0 0 0,0 4 0,0 1 0,0-1 0,0-5 0,3-6 0,-2 5 0,3-4 0,-4 5 0,0-3 0,0-3 0,0-2 0</inkml:trace>
</inkml:ink>
</file>

<file path=xl/ink/ink7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7:37:38.499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106 1 24575,'-8'0'0,"0"0"0,0 0 0,3 3 0,-2-2 0,2 3 0,-3-4 0,0 3 0,0-2 0,3 6 0,-2-6 0,3 6 0,-4-6 0,3 6 0,-2-2 0,6 3 0,-3 0 0,4 0 0,0 0 0,0 0 0,0 0 0,0 0 0,0 0 0,0 0 0,0 0 0,0 0 0,0 0 0,4-4 0,-3 3 0,6-2 0,-3 3 0,4 0 0,0 0 0,0 0 0,0 0 0,0 0 0,0 0 0,0 0 0,0 0 0,0-4 0,0 3 0,0-2 0,0 3 0,0 0 0,0-4 0,0 3 0,0-2 0,0-1 0,0 0 0,0-1 0,0-2 0,4 6 0,-3-6 0,2 3 0,-6-1 0,2-2 0,-3 3 0,8-4 0,0 3 0,4-2 0,-3 3 0,-1-4 0,-8-4 0,3-1 0,-6-3 0,3 0 0,-4 0 0,3 0 0,-2 0 0,3 0 0,-4-1 0,0 1 0,0 0 0,0 0 0,0 0 0,0 0 0,0 0 0,0 0 0,0-1 0,0 1 0,0 0 0,0 0 0,0 0 0,-4 3 0,3-2 0,-6 6 0,6-6 0,-6 3 0,6-5 0,-6 5 0,6-3 0,-7 6 0,8-6 0,-8 6 0,4-7 0,-4 4 0,0-4 0,-1 0 0,1 3 0,0-2 0,0 2 0,0 1 0,0 0 0,0 1 0,-1 2 0,5-7 0,0 8 0,4-4 0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1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74 1 24575,'0'8'0,"0"0"0,0 0 0,0 0 0,0 0 0,0 0 0,0-1 0,0 1 0,0 0 0,-3 0 0,2 0 0,-3 0 0,4 0 0,0 0 0,0 0 0,0 0 0,0 0 0,-4-3 0,3 2 0,-2-3 0,3 4 0,0 0 0,0 0 0,-4 0 0,3 0 0,-2 0 0,3 0 0,0 0 0,0 0 0,0 0 0,-4 0 0,3 0 0,-2 0 0,3 0 0,0 0 0,-4-3 0,3 2 0,-3-3 0,4 4 0,0 0 0,0 0 0,-3-3 0,2 2 0,-3-3 0,4 4 0,-3-3 0,2 2 0,-3-3 0,4 4 0,-3-3 0,2 2 0,-3-3 0,0 1 0,4 2 0,-4-3 0,4 1 0,0-2 0</inkml:trace>
</inkml:ink>
</file>

<file path=xl/ink/ink8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7:37:44.48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1 24575,'0'8'0,"0"0"0,0 0 0,0 0 0,4 0 0,-3 0 0,2 0 0,-3 0 0,0 0 0,0 0 0,0 0 0,0 0 0,4 0 0,-3 0 0,2 0 0,-3 0 0,0 0 0,0 0 0,0 0 0,4 0 0,-3 0 0,2 0 0,-3 0 0,0 0 0,0 0 0,0 0 0,0 0 0,0 0 0,0 0 0,0 0 0,0 0 0,0 0 0,4-4 0,-3 3 0,2-2 0,-3 3 0,0 0 0,0 0 0,0 0 0,0 0 0,0 0 0,0 0 0,0 0 0,0 0 0,0 0 0,0 0 0,0 0 0,0 0 0,0 0 0,0 0 0,0 0 0,0-1 0,0 1 0,-3 0 0,2 0 0,-3 0 0,4 0 0,0 0 0,0 0 0,0 0 0,-3-3 0,2 2 0,-3-3 0,4 4 0,0-3 0,0-2 0</inkml:trace>
</inkml:ink>
</file>

<file path=xl/ink/ink8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7:37:56.347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 1 24575,'4'3'0,"0"2"0,-4 3 0,3-4 0,-2 3 0,3-2 0,-4 3 0,3-4 0,-2 3 0,3-2 0,-4 3 0,0 0 0,0 0 0,0 0 0,0 0 0,3 0 0,-2 0 0,3 0 0,-4 0 0,3 0 0,-2 0 0,3 0 0,-4 0 0,3 0 0,-2 0 0,3 0 0,-4 0 0,3 0 0,-2 0 0,3-4 0,-4 0 0</inkml:trace>
</inkml:ink>
</file>

<file path=xl/ink/ink8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7:37:59.15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 1 24575,'0'8'0,"0"3"0,0-2 0,0 3 0,0-4 0,0 0 0,0 0 0,0 0 0,0 0 0,0 0 0,0 0 0,0 0 0,0 0 0,0 0 0,3 0 0,-2 0 0,3 3 0,-4-2 0,0 3 0,0-4 0,3-4 0,-2 4 0,3-4 0,-4 4 0,0 0 0,0 0 0,0 0 0,3 0 0,-2 0 0,3 0 0,-4 0 0,0 0 0,3 0 0,-2 0 0,3 0 0,-4 0 0,0 0 0,0 0 0,0 0 0,0 0 0,0 0 0,0 0 0,0 0 0,3 0 0,-2 0 0,3 0 0,-4 0 0,0 0 0,0 0 0,0 0 0,0 0 0,0 0 0,0 0 0,0-4 0,0 0 0</inkml:trace>
</inkml:ink>
</file>

<file path=xl/ink/ink8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7:38:04.02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17 1 24575,'0'11'0,"0"-2"0,0 3 0,0-4 0,0 0 0,0 0 0,0 0 0,0 0 0,0 0 0,0 0 0,-4 0 0,3 0 0,-3 0 0,4 0 0,-3-1 0,2 1 0,-3 0 0,4 0 0,0 0 0,0 0 0,0 0 0,0 0 0,0 0 0,0 0 0,0 0 0,0 0 0,0 0 0,0 0 0,0 0 0,0 0 0,0 0 0,0 0 0,0 0 0,0-3 0,0-2 0</inkml:trace>
</inkml:ink>
</file>

<file path=xl/ink/ink8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7:38:05.877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34 24575,'0'-12'0,"0"3"0,0-2 0,0 10 0,0 9 0,0 1 0,0 10 0,0-10 0,0 3 0,0-1 0,0-2 0,0 3 0,0-4 0,0 0 0,0 0 0,0 0 0,0 0 0,0 0 0,0 3 0,0-2 0,0 3 0,0-1 0,0-2 0,0 3 0,0-4 0,0 3 0,0-2 0,0 3 0,0 0 0,0-4 0,0 4 0,0-4 0,0 0 0,0-3 0,0-2 0</inkml:trace>
</inkml:ink>
</file>

<file path=xl/ink/ink8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7:38:11.432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212 17 24575,'-3'0'0,"1"0"0,-10 0 0,4-3 0,0 2 0,0-3 0,4 0 0,-4 4 0,4-4 0,-4 4 0,0 0 0,-1 0 0,1 0 0,0 0 0,0 0 0,0 0 0,0 0 0,0 0 0,-1 0 0,5 4 0,-3-4 0,2 4 0,-3 0 0,0-4 0,0 7 0,0-2 0,3 3 0,-2-4 0,6 3 0,-3-2 0,4 3 0,0 0 0,-3 0 0,2 0 0,-3 0 0,8 0 0,-3 0 0,6-4 0,-6 3 0,2-2 0,1-1 0,-3 3 0,6-6 0,-6 6 0,6-6 0,-3 3 0,4-1 0,0-2 0,0 6 0,0-6 0,0 3 0,0-4 0,0 0 0,0 0 0,0 0 0,0 0 0,0 0 0,0 0 0,0 0 0,0 0 0,0 0 0,0 0 0,0 0 0,-3-4 0,2 3 0,-6-6 0,6 6 0,-3-6 0,4 6 0,-3-6 0,2 2 0,-6-3 0,2 0 0,-3 0 0,0 0 0,0 0 0,0 0 0,0-1 0,-4 5 0,4-3 0,-8 6 0,7-6 0,-6 6 0,6-7 0,-2 7 0,3-2 0</inkml:trace>
</inkml:ink>
</file>

<file path=xl/ink/ink8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7:38:17.90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0 24575,'0'8'0,"0"0"0,0 0 0,0 0 0,0 0 0,0 0 0,0 0 0,0 0 0,0 0 0,0 0 0,0 0 0,0 0 0,0 0 0,0 0 0,0 0 0,0 0 0,0 0 0,0 0 0,0 0 0,0 0 0,0 0 0,0 0 0,0 0 0,0 0 0,0 0 0,0 0 0,0-4 0,0 0 0</inkml:trace>
</inkml:ink>
</file>

<file path=xl/ink/ink8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20:21:00.410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391 33 24575,'-8'-8'0,"0"4"0,0 0 0,0 4 0,-1 0 0,1-3 0,0 2 0,0-3 0,0 4 0,0 0 0,0-4 0,0 4 0,-1-4 0,-2 4 0,2 0 0,-7 0 0,4 0 0,-5 0 0,1 0 0,3 0 0,2 0 0,-1 0 0,3 0 0,-3 3 0,4-2 0,0 3 0,0-1 0,0-2 0,0 3 0,-1-4 0,5 3 0,-3-2 0,2 6 0,-3-6 0,0 6 0,0-6 0,0 6 0,0-2 0,3 3 0,-2-4 0,6 3 0,-6-2 0,6 3 0,-6 0 0,6 0 0,-7 0 0,7 0 0,-2 0 0,3 0 0,0 0 0,0 0 0,0 0 0,0 0 0,0 0 0,3 0 0,2 0 0,-1 0 0,3 3 0,-2-2 0,3 3 0,0-4 0,0 0 0,0 0 0,0 0 0,0-4 0,0 3 0,3-2 0,-2-1 0,7 7 0,-4-9 0,11 14 0,1-9 0,0 7 0,-1-5 0,-7-5 0,-4 3 0,0-6 0,-4 3 0,-4-1 0,4-2 0,-4 3 0,4-1 0,0-2 0,0 3 0,0-1 0,0-2 0,4 3 0,-4-1 0,8-2 0,-7 3 0,6-4 0,-6 0 0,2 0 0,-3 0 0,0 0 0,4 0 0,-3 0 0,2 0 0,-3 0 0,0 0 0,0 0 0,0 0 0,0-4 0,4-1 0,-3-3 0,2 0 0,-6 0 0,2 0 0,-6 0 0,2 0 0,-3 0 0,0-1 0,0 1 0,0 0 0,0 0 0,0 0 0,0 0 0,0 0 0,0 0 0,0-1 0,0 1 0,0 0 0,0 0 0,-3 0 0,2 0 0,-3 0 0,1 3 0,2-2 0,-6 2 0,6-3 0,-7 4 0,7-4 0,-6 8 0,6-8 0,-6 7 0,6-6 0,-6 6 0,6-6 0,-6 6 0,6-6 0,-6 6 0,2-6 0,-3 2 0,0 1 0,0-3 0,0 6 0,0-3 0,3 0 0,1 4 0,4-4 0</inkml:trace>
</inkml:ink>
</file>

<file path=xl/ink/ink8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20:21:04.569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 1 24575,'0'8'0,"0"0"0,0 0 0,0 0 0,0 0 0,0 0 0,0 0 0,0 0 0,0 0 0,0 0 0,0-1 0,0 1 0,0 0 0,0 0 0,0 0 0,0 0 0,0 0 0,0 0 0,0 0 0,0 0 0,0 0 0,0 0 0,0 0 0,0 0 0,0 0 0,0 0 0,0 0 0,0 0 0,0 0 0,0 0 0,0 0 0,0 0 0,3 0 0,-2 0 0,3 0 0,-4 0 0,0 0 0,0 0 0,3 0 0,-2 0 0,3 0 0,-4 0 0,0 0 0,0 0 0,0 0 0,0 0 0,0 0 0,0 0 0,0 0 0,0 0 0,3-3 0,-2 2 0,3-3 0,-8 4 0,3 0 0,-2 0 0,-1-3 0,3-2 0,-2-3 0</inkml:trace>
</inkml:ink>
</file>

<file path=xl/ink/ink8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8:04:27.78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17 0 24575,'-4'4'0,"0"0"0,4 4 0,0 0 0,0 0 0,0 0 0,0 0 0,0 0 0,0 0 0,0 0 0,0 0 0,-4 0 0,3 0 0,-2 0 0,3 0 0,0 0 0,0 0 0,0 0 0,0 0 0,0 0 0,0 0 0,0 0 0,0 0 0,0 0 0,0 0 0,0 0 0,0 0 0,0 0 0,3 0 0,-2 0 0,3 0 0,-4 0 0,0 0 0,0 0 0,0 0 0,0 0 0,0 0 0,0 0 0,0 0 0,0 0 0,0 0 0,0 0 0,0 0 0,0 0 0,0 0 0,0 0 0,0 0 0,0 0 0,0 0 0,0 0 0,0 0 0,0 0 0,0 0 0,0 0 0,0 0 0,0 0 0,0 0 0,0 0 0,0 0 0,0 0 0,-4 0 0,3 0 0,-2-4 0,3 0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5T16:36:46.452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42 1 24575,'8'0'0,"0"0"0,0 0 0,0 0 0,-4 4 0,0 0 0,-4 4 0,3 0 0,-2 0 0,3 0 0,-4 0 0,0 0 0,0 0 0,0 0 0,0 0 0,0 0 0,0 0 0,0 0 0,0 0 0,0 0 0,0 0 0,0 0 0,0 0 0,0 0 0,-4-4 0,3 3 0,-2-2 0,3 3 0,0 0 0,-4 0 0,3 0 0,-2 0 0,3 3 0,-4-2 0,3 3 0,-3-4 0,4 3 0,-3-2 0,2 3 0,-3-4 0,4 0 0,0 0 0,-3 4 0,2-4 0,-3 4 0,4-4 0,0 0 0,-3 0 0,2 0 0,-3 0 0,4 0 0,-4 0 0,4 0 0,-4 0 0,0 0 0,3 0 0,-2 0 0,3 0 0,-4 0 0,3 0 0,-2 0 0,-1-4 0,3 3 0,-2-2 0,3 3 0,0 0 0,0 0 0,-4-4 0,3 0 0,-3-4 0</inkml:trace>
</inkml:ink>
</file>

<file path=xl/ink/ink9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1-06T18:04:42.750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204 0 24575,'-8'0'0,"0"0"0,0 0 0,0 0 0,-1 0 0,1 0 0,0 4 0,-4-3 0,0 2 0,-4 1 0,-1-3 0,5 6 0,-4-6 0,7 2 0,-2 1 0,2-3 0,5 6 0,-3-3 0,6 4 0,-6-3 0,6 2 0,-3-3 0,0 4 0,3 0 0,-2 0 0,3 0 0,0 0 0,0 0 0,0 0 0,0 0 0,0 0 0,0 0 0,3-3 0,-2 2 0,3-3 0,-1 1 0,-2 2 0,6-6 0,-6 6 0,6-3 0,-2 4 0,3 0 0,-4 0 0,3-3 0,-2 2 0,3-3 0,0 1 0,0 2 0,0-6 0,0 2 0,0 1 0,0-3 0,0 6 0,0-6 0,0 2 0,0-3 0,0 0 0,0 0 0,0 0 0,0 0 0,-4-3 0,3 2 0,-6-7 0,6 4 0,-6-4 0,3 0 0,-4-4 0,3 3 0,-2-6 0,3 5 0,-4-5 0,3 2 0,-2-3 0,3 4 0,-1-4 0,-2 7 0,3-3 0,-4 4 0,0 0 0,0 0 0,0 0 0,0 0 0,0 0 0,0 0 0,0-1 0,0 5 0,0 0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1665EB-BE0B-E84B-9F67-126FC3310C4C}">
  <dimension ref="K88:Q88"/>
  <sheetViews>
    <sheetView showGridLines="0" workbookViewId="0">
      <selection activeCell="A5" sqref="A5:XFD5"/>
    </sheetView>
  </sheetViews>
  <sheetFormatPr baseColWidth="10" defaultRowHeight="16" x14ac:dyDescent="0.2"/>
  <sheetData>
    <row r="88" spans="11:17" ht="29" x14ac:dyDescent="0.35">
      <c r="K88" s="131"/>
      <c r="L88" s="131"/>
      <c r="M88" s="131"/>
      <c r="N88" s="131"/>
      <c r="O88" s="131"/>
      <c r="P88" s="132"/>
      <c r="Q88" s="132"/>
    </row>
  </sheetData>
  <mergeCells count="1">
    <mergeCell ref="K88:O88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C641D-30A8-5A46-8F9B-8484E78CD5C5}">
  <dimension ref="A1"/>
  <sheetViews>
    <sheetView showGridLines="0" workbookViewId="0">
      <selection activeCell="J28" sqref="J28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53B2C5-B0D4-9C45-8801-06E4CFD8FA15}">
  <dimension ref="A1"/>
  <sheetViews>
    <sheetView showGridLines="0" workbookViewId="0">
      <selection activeCell="L5" sqref="L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3DB941-0C08-7047-B3E9-6786815B0D47}">
  <dimension ref="A1"/>
  <sheetViews>
    <sheetView showGridLines="0" workbookViewId="0">
      <selection activeCell="L5" sqref="L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7B1653-3A30-1F40-9181-AA2901B1899E}">
  <dimension ref="A1"/>
  <sheetViews>
    <sheetView showGridLines="0" workbookViewId="0">
      <selection activeCell="U26" sqref="U26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EE80B6-5026-B74A-9EEC-1E7659F459C1}">
  <dimension ref="A1"/>
  <sheetViews>
    <sheetView showGridLines="0" topLeftCell="A2" workbookViewId="0">
      <selection activeCell="J29" sqref="J29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9576C0-CFD6-5A4F-9386-87E6DCEC30A2}">
  <dimension ref="A1"/>
  <sheetViews>
    <sheetView showGridLines="0" workbookViewId="0">
      <selection activeCell="Q23" sqref="Q23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B1232A-37F6-D249-8087-AB688B3B5A84}">
  <dimension ref="K88:Q88"/>
  <sheetViews>
    <sheetView showGridLines="0" tabSelected="1" topLeftCell="A30" workbookViewId="0">
      <selection activeCell="M60" sqref="M60"/>
    </sheetView>
  </sheetViews>
  <sheetFormatPr baseColWidth="10" defaultRowHeight="16" x14ac:dyDescent="0.2"/>
  <sheetData>
    <row r="88" spans="11:17" ht="29" x14ac:dyDescent="0.35">
      <c r="K88" s="131"/>
      <c r="L88" s="131"/>
      <c r="M88" s="131"/>
      <c r="N88" s="131"/>
      <c r="O88" s="131"/>
      <c r="P88" s="132"/>
      <c r="Q88" s="132"/>
    </row>
  </sheetData>
  <mergeCells count="1">
    <mergeCell ref="K88:O8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62E0B-74EF-1F44-AB94-B224D2CB40C6}">
  <dimension ref="B1:W42"/>
  <sheetViews>
    <sheetView showGridLines="0" topLeftCell="A27" workbookViewId="0">
      <selection activeCell="P40" sqref="P40"/>
    </sheetView>
  </sheetViews>
  <sheetFormatPr baseColWidth="10" defaultColWidth="10.83203125" defaultRowHeight="26" x14ac:dyDescent="0.3"/>
  <cols>
    <col min="1" max="1" width="2.6640625" style="1" customWidth="1"/>
    <col min="2" max="2" width="11.83203125" style="1" customWidth="1"/>
    <col min="3" max="3" width="11.33203125" style="1" customWidth="1"/>
    <col min="4" max="4" width="9.33203125" style="1" customWidth="1"/>
    <col min="5" max="6" width="8.83203125" style="1" customWidth="1"/>
    <col min="7" max="7" width="10.1640625" style="1" customWidth="1"/>
    <col min="8" max="8" width="36.1640625" style="5" customWidth="1"/>
    <col min="9" max="9" width="15.1640625" style="1" customWidth="1"/>
    <col min="10" max="10" width="2.83203125" style="1" customWidth="1"/>
    <col min="11" max="11" width="10" style="1" bestFit="1" customWidth="1"/>
    <col min="12" max="12" width="12.6640625" style="1" bestFit="1" customWidth="1"/>
    <col min="13" max="16" width="9.83203125" style="1" bestFit="1" customWidth="1"/>
    <col min="17" max="17" width="8.1640625" style="1" bestFit="1" customWidth="1"/>
    <col min="18" max="18" width="10.83203125" style="1"/>
    <col min="19" max="19" width="23" style="1" bestFit="1" customWidth="1"/>
    <col min="20" max="16384" width="10.83203125" style="1"/>
  </cols>
  <sheetData>
    <row r="1" spans="2:23" ht="76" customHeight="1" thickBot="1" x14ac:dyDescent="0.35">
      <c r="H1" s="2" t="s">
        <v>0</v>
      </c>
      <c r="I1" s="3"/>
      <c r="J1" s="3"/>
      <c r="K1" s="3"/>
      <c r="L1" s="4"/>
    </row>
    <row r="2" spans="2:23" ht="24" customHeight="1" thickBot="1" x14ac:dyDescent="0.35">
      <c r="I2" s="5"/>
      <c r="J2" s="5"/>
      <c r="K2" s="5"/>
      <c r="L2" s="5"/>
    </row>
    <row r="3" spans="2:23" ht="27" thickBot="1" x14ac:dyDescent="0.35">
      <c r="B3" s="6"/>
      <c r="C3" s="6"/>
      <c r="D3" s="7" t="s">
        <v>1</v>
      </c>
      <c r="E3" s="8"/>
      <c r="F3" s="8"/>
      <c r="G3" s="9"/>
      <c r="H3" s="10"/>
      <c r="I3" s="6"/>
      <c r="K3" s="6"/>
      <c r="L3" s="6"/>
      <c r="M3" s="11" t="s">
        <v>2</v>
      </c>
      <c r="N3" s="12"/>
      <c r="O3" s="12"/>
      <c r="P3" s="12"/>
      <c r="Q3" s="12"/>
      <c r="R3" s="13"/>
      <c r="S3" s="6"/>
    </row>
    <row r="4" spans="2:23" ht="27" thickBot="1" x14ac:dyDescent="0.35">
      <c r="B4" s="6"/>
      <c r="C4" s="6"/>
      <c r="D4" s="14" t="s">
        <v>3</v>
      </c>
      <c r="E4" s="14" t="s">
        <v>4</v>
      </c>
      <c r="F4" s="14" t="s">
        <v>5</v>
      </c>
      <c r="G4" s="14" t="s">
        <v>6</v>
      </c>
      <c r="H4" s="15"/>
      <c r="I4" s="6"/>
      <c r="K4" s="6"/>
      <c r="L4" s="6"/>
      <c r="M4" s="16" t="s">
        <v>7</v>
      </c>
      <c r="N4" s="17" t="s">
        <v>8</v>
      </c>
      <c r="O4" s="17" t="s">
        <v>9</v>
      </c>
      <c r="P4" s="17" t="s">
        <v>10</v>
      </c>
      <c r="Q4" s="17" t="s">
        <v>11</v>
      </c>
      <c r="R4" s="17" t="s">
        <v>12</v>
      </c>
      <c r="S4" s="6"/>
    </row>
    <row r="5" spans="2:23" ht="27" thickBot="1" x14ac:dyDescent="0.35">
      <c r="B5" s="18" t="s">
        <v>13</v>
      </c>
      <c r="C5" s="19" t="s">
        <v>1</v>
      </c>
      <c r="D5" s="20">
        <f>POWER(9,3)</f>
        <v>729</v>
      </c>
      <c r="E5" s="20">
        <f>POWER(9,2)</f>
        <v>81</v>
      </c>
      <c r="F5" s="20">
        <f>POWER(9,1)</f>
        <v>9</v>
      </c>
      <c r="G5" s="21">
        <f>POWER(9,0)</f>
        <v>1</v>
      </c>
      <c r="H5" s="22" t="s">
        <v>14</v>
      </c>
      <c r="I5" s="23" t="s">
        <v>15</v>
      </c>
      <c r="K5" s="18" t="s">
        <v>13</v>
      </c>
      <c r="L5" s="19" t="s">
        <v>2</v>
      </c>
      <c r="M5" s="20">
        <v>3125</v>
      </c>
      <c r="N5" s="20">
        <f>POWER(5,4)</f>
        <v>625</v>
      </c>
      <c r="O5" s="20">
        <f>POWER(5,3)</f>
        <v>125</v>
      </c>
      <c r="P5" s="20">
        <f>POWER(5,2)</f>
        <v>25</v>
      </c>
      <c r="Q5" s="20">
        <f>POWER(5,1)</f>
        <v>5</v>
      </c>
      <c r="R5" s="20">
        <f>POWER(5,0)</f>
        <v>1</v>
      </c>
      <c r="S5" s="24" t="s">
        <v>15</v>
      </c>
    </row>
    <row r="6" spans="2:23" ht="27" thickBot="1" x14ac:dyDescent="0.35">
      <c r="B6" s="18">
        <v>500</v>
      </c>
      <c r="C6" s="19">
        <v>615</v>
      </c>
      <c r="D6" s="25">
        <v>0</v>
      </c>
      <c r="E6" s="25">
        <v>6</v>
      </c>
      <c r="F6" s="25">
        <v>1</v>
      </c>
      <c r="G6" s="25">
        <v>5</v>
      </c>
      <c r="H6" s="26" t="s">
        <v>16</v>
      </c>
      <c r="I6" s="25">
        <f>G6*$G$5+F6*$F$5+E6*$E$5+D6*$D$5</f>
        <v>500</v>
      </c>
      <c r="K6" s="18">
        <v>693</v>
      </c>
      <c r="L6" s="19"/>
      <c r="M6" s="25"/>
      <c r="N6" s="25">
        <v>1</v>
      </c>
      <c r="O6" s="25">
        <v>0</v>
      </c>
      <c r="P6" s="25">
        <v>2</v>
      </c>
      <c r="Q6" s="25">
        <v>3</v>
      </c>
      <c r="R6" s="25">
        <v>3</v>
      </c>
      <c r="S6" s="25">
        <f>R6*$R$5+Q6*$RP$5+P6*$P$5+O6*$O$5+N6*$N$5+M6*$M$5</f>
        <v>678</v>
      </c>
    </row>
    <row r="7" spans="2:23" ht="27" thickBot="1" x14ac:dyDescent="0.35">
      <c r="B7" s="18">
        <v>100</v>
      </c>
      <c r="C7" s="19">
        <v>121</v>
      </c>
      <c r="D7" s="25">
        <v>0</v>
      </c>
      <c r="E7" s="25">
        <v>1</v>
      </c>
      <c r="F7" s="25">
        <v>2</v>
      </c>
      <c r="G7" s="25">
        <v>1</v>
      </c>
      <c r="H7" s="27" t="s">
        <v>17</v>
      </c>
      <c r="I7" s="25">
        <f t="shared" ref="I7:I10" si="0">G7*$G$5+F7*$F$5+E7*$E$5+D7*$D$5</f>
        <v>100</v>
      </c>
      <c r="K7" s="18">
        <v>100</v>
      </c>
      <c r="L7" s="19"/>
      <c r="M7" s="25"/>
      <c r="N7" s="25"/>
      <c r="O7" s="25">
        <v>0</v>
      </c>
      <c r="P7" s="25">
        <v>0</v>
      </c>
      <c r="Q7" s="25">
        <v>0</v>
      </c>
      <c r="R7" s="25">
        <v>0</v>
      </c>
      <c r="S7" s="25">
        <f>R7*$R$5+Q7*$RP$5+P7*$P$5+O7*$O$5+N7*$N$5+M7*$M$5</f>
        <v>0</v>
      </c>
    </row>
    <row r="8" spans="2:23" ht="27" thickBot="1" x14ac:dyDescent="0.35">
      <c r="B8" s="18">
        <v>300</v>
      </c>
      <c r="C8" s="19">
        <v>363</v>
      </c>
      <c r="D8" s="25">
        <v>0</v>
      </c>
      <c r="E8" s="25">
        <v>3</v>
      </c>
      <c r="F8" s="25">
        <v>6</v>
      </c>
      <c r="G8" s="25">
        <v>3</v>
      </c>
      <c r="H8" s="27" t="s">
        <v>18</v>
      </c>
      <c r="I8" s="25">
        <f t="shared" si="0"/>
        <v>300</v>
      </c>
      <c r="K8" s="18">
        <v>300</v>
      </c>
      <c r="L8" s="19"/>
      <c r="M8" s="25"/>
      <c r="N8" s="25"/>
      <c r="O8" s="25">
        <v>0</v>
      </c>
      <c r="P8" s="25">
        <v>0</v>
      </c>
      <c r="Q8" s="25">
        <v>0</v>
      </c>
      <c r="R8" s="25">
        <v>0</v>
      </c>
      <c r="S8" s="25">
        <f>R8*$R$5+Q8*$RP$5+P8*$P$5+O8*$O$5+N8*$N$5+M8*$M$5</f>
        <v>0</v>
      </c>
      <c r="W8" s="1" t="s">
        <v>19</v>
      </c>
    </row>
    <row r="9" spans="2:23" ht="27" thickBot="1" x14ac:dyDescent="0.35">
      <c r="B9" s="18">
        <v>86</v>
      </c>
      <c r="C9" s="19">
        <v>105</v>
      </c>
      <c r="D9" s="25">
        <v>0</v>
      </c>
      <c r="E9" s="25">
        <v>1</v>
      </c>
      <c r="F9" s="25">
        <v>2</v>
      </c>
      <c r="G9" s="25">
        <v>6</v>
      </c>
      <c r="H9" s="27"/>
      <c r="I9" s="25">
        <f t="shared" si="0"/>
        <v>105</v>
      </c>
      <c r="K9" s="18">
        <v>86</v>
      </c>
      <c r="L9" s="19"/>
      <c r="M9" s="25"/>
      <c r="N9" s="25"/>
      <c r="O9" s="25">
        <v>0</v>
      </c>
      <c r="P9" s="25">
        <v>0</v>
      </c>
      <c r="Q9" s="25">
        <v>0</v>
      </c>
      <c r="R9" s="25">
        <v>0</v>
      </c>
      <c r="S9" s="25">
        <f>R9*$R$5+Q9*$RP$5+P9*$P$5+O9*$O$5+N9*$N$5+M9*$M$5</f>
        <v>0</v>
      </c>
    </row>
    <row r="10" spans="2:23" ht="27" thickBot="1" x14ac:dyDescent="0.35">
      <c r="B10" s="18">
        <v>65</v>
      </c>
      <c r="C10" s="19">
        <v>72</v>
      </c>
      <c r="D10" s="25">
        <v>0</v>
      </c>
      <c r="E10" s="25">
        <v>0</v>
      </c>
      <c r="F10" s="25">
        <v>8</v>
      </c>
      <c r="G10" s="25">
        <v>0</v>
      </c>
      <c r="H10" s="27"/>
      <c r="I10" s="25">
        <f t="shared" si="0"/>
        <v>72</v>
      </c>
      <c r="K10" s="18">
        <v>65</v>
      </c>
      <c r="L10" s="19"/>
      <c r="M10" s="25"/>
      <c r="N10" s="25"/>
      <c r="O10" s="25">
        <v>0</v>
      </c>
      <c r="P10" s="25">
        <v>0</v>
      </c>
      <c r="Q10" s="25">
        <v>0</v>
      </c>
      <c r="R10" s="25">
        <v>0</v>
      </c>
      <c r="S10" s="25">
        <f>R10*$R$5+Q10*$Q$5+P10*$P$5+O10*$O$5+N10*$N$5+M10*$M$5</f>
        <v>0</v>
      </c>
    </row>
    <row r="11" spans="2:23" x14ac:dyDescent="0.3">
      <c r="B11" s="18">
        <v>101</v>
      </c>
      <c r="C11" s="19">
        <v>122</v>
      </c>
      <c r="D11" s="25">
        <v>0</v>
      </c>
      <c r="E11" s="25">
        <v>1</v>
      </c>
      <c r="F11" s="25">
        <v>4</v>
      </c>
      <c r="G11" s="25">
        <v>5</v>
      </c>
      <c r="H11" s="27"/>
      <c r="I11" s="25">
        <f>G11*$G$5+F11*$F$5+E11*$E$5+D11*$D$5</f>
        <v>122</v>
      </c>
      <c r="K11" s="18">
        <v>101</v>
      </c>
      <c r="L11" s="19"/>
      <c r="M11" s="25"/>
      <c r="N11" s="25"/>
      <c r="O11" s="25">
        <v>0</v>
      </c>
      <c r="P11" s="25">
        <v>0</v>
      </c>
      <c r="Q11" s="25">
        <v>0</v>
      </c>
      <c r="R11" s="25">
        <v>0</v>
      </c>
      <c r="S11" s="25">
        <f>R11*$R$5+Q11*$RP$5+P11*$P$5+O11*$O$5+N11*$N$5+M11*$M$5</f>
        <v>0</v>
      </c>
    </row>
    <row r="13" spans="2:23" ht="27" thickBot="1" x14ac:dyDescent="0.35">
      <c r="K13" s="6"/>
      <c r="L13" s="6"/>
      <c r="M13" s="6"/>
    </row>
    <row r="14" spans="2:23" ht="27" thickBot="1" x14ac:dyDescent="0.35">
      <c r="B14" s="6"/>
      <c r="C14" s="6"/>
      <c r="D14" s="11" t="s">
        <v>20</v>
      </c>
      <c r="E14" s="12"/>
      <c r="F14" s="12"/>
      <c r="G14" s="13"/>
      <c r="H14" s="10"/>
      <c r="I14" s="6"/>
      <c r="K14" s="6"/>
      <c r="L14" s="6"/>
      <c r="M14" s="11" t="s">
        <v>21</v>
      </c>
      <c r="N14" s="12"/>
      <c r="O14" s="12"/>
      <c r="P14" s="12"/>
      <c r="Q14" s="12"/>
      <c r="R14" s="13"/>
    </row>
    <row r="15" spans="2:23" ht="27" thickBot="1" x14ac:dyDescent="0.35">
      <c r="B15" s="6"/>
      <c r="C15" s="6"/>
      <c r="D15" s="14" t="s">
        <v>22</v>
      </c>
      <c r="E15" s="14" t="s">
        <v>23</v>
      </c>
      <c r="F15" s="14" t="s">
        <v>24</v>
      </c>
      <c r="G15" s="14" t="s">
        <v>25</v>
      </c>
      <c r="H15" s="15"/>
      <c r="I15" s="6"/>
      <c r="M15" s="16" t="s">
        <v>26</v>
      </c>
      <c r="N15" s="16" t="s">
        <v>27</v>
      </c>
      <c r="O15" s="17" t="s">
        <v>28</v>
      </c>
      <c r="P15" s="17" t="s">
        <v>29</v>
      </c>
      <c r="Q15" s="17" t="s">
        <v>30</v>
      </c>
      <c r="R15" s="17" t="s">
        <v>31</v>
      </c>
    </row>
    <row r="16" spans="2:23" ht="27" thickBot="1" x14ac:dyDescent="0.35">
      <c r="B16" s="18" t="s">
        <v>13</v>
      </c>
      <c r="C16" s="19" t="s">
        <v>20</v>
      </c>
      <c r="D16" s="20">
        <f>POWER(7,3)</f>
        <v>343</v>
      </c>
      <c r="E16" s="20">
        <f>POWER(7,2)</f>
        <v>49</v>
      </c>
      <c r="F16" s="20">
        <f>POWER(7,1)</f>
        <v>7</v>
      </c>
      <c r="G16" s="20">
        <f>POWER(7,0)</f>
        <v>1</v>
      </c>
      <c r="H16" s="22" t="s">
        <v>14</v>
      </c>
      <c r="I16" s="28" t="s">
        <v>15</v>
      </c>
      <c r="K16" s="18" t="s">
        <v>13</v>
      </c>
      <c r="L16" s="19" t="s">
        <v>21</v>
      </c>
      <c r="M16" s="20">
        <f>POWER(3,5)</f>
        <v>243</v>
      </c>
      <c r="N16" s="20">
        <f>POWER(3,4)</f>
        <v>81</v>
      </c>
      <c r="O16" s="20">
        <f>POWER(3,3)</f>
        <v>27</v>
      </c>
      <c r="P16" s="20">
        <f>POWER(3,2)</f>
        <v>9</v>
      </c>
      <c r="Q16" s="20">
        <f>POWER(3,1)</f>
        <v>3</v>
      </c>
      <c r="R16" s="20">
        <f>POWER(3,0)</f>
        <v>1</v>
      </c>
      <c r="S16" s="24" t="s">
        <v>15</v>
      </c>
    </row>
    <row r="17" spans="2:19" ht="27" thickBot="1" x14ac:dyDescent="0.35">
      <c r="B17" s="29">
        <v>500</v>
      </c>
      <c r="C17" s="19">
        <v>1366</v>
      </c>
      <c r="D17" s="25">
        <v>1</v>
      </c>
      <c r="E17" s="25">
        <v>3</v>
      </c>
      <c r="F17" s="25">
        <v>1</v>
      </c>
      <c r="G17" s="25">
        <v>3</v>
      </c>
      <c r="H17" s="30" t="s">
        <v>32</v>
      </c>
      <c r="I17" s="25">
        <f>G17*$G$16+F17*$F$16+E17*$E$16+D17*$D$16</f>
        <v>500</v>
      </c>
      <c r="K17" s="31">
        <v>500</v>
      </c>
      <c r="L17" s="32"/>
      <c r="M17" s="25">
        <v>0</v>
      </c>
      <c r="N17" s="25">
        <v>0</v>
      </c>
      <c r="O17" s="25">
        <v>0</v>
      </c>
      <c r="P17" s="25">
        <v>0</v>
      </c>
      <c r="Q17" s="25">
        <v>0</v>
      </c>
      <c r="R17" s="25">
        <v>0</v>
      </c>
      <c r="S17" s="25">
        <f t="shared" ref="S17:S22" si="1">R17*$R$16+Q17*$RP$16+P17*$P$16+O17*$O$16+N17*$N$16+M17*$M$16</f>
        <v>0</v>
      </c>
    </row>
    <row r="18" spans="2:19" ht="27" thickBot="1" x14ac:dyDescent="0.35">
      <c r="B18" s="29">
        <v>100</v>
      </c>
      <c r="C18" s="19">
        <v>202</v>
      </c>
      <c r="D18" s="25"/>
      <c r="E18" s="25">
        <v>2</v>
      </c>
      <c r="F18" s="25">
        <v>0</v>
      </c>
      <c r="G18" s="25">
        <v>2</v>
      </c>
      <c r="H18" s="30"/>
      <c r="I18" s="25">
        <f t="shared" ref="I18:I21" si="2">G18*$G$16+F18*$F$16+E18*$E$16+D18*$D$16</f>
        <v>100</v>
      </c>
      <c r="K18" s="31">
        <v>100</v>
      </c>
      <c r="L18" s="32"/>
      <c r="M18" s="25">
        <v>0</v>
      </c>
      <c r="N18" s="25">
        <v>0</v>
      </c>
      <c r="O18" s="25">
        <v>0</v>
      </c>
      <c r="P18" s="25">
        <v>0</v>
      </c>
      <c r="Q18" s="25">
        <v>0</v>
      </c>
      <c r="R18" s="25">
        <v>0</v>
      </c>
      <c r="S18" s="25">
        <f t="shared" si="1"/>
        <v>0</v>
      </c>
    </row>
    <row r="19" spans="2:19" ht="27" thickBot="1" x14ac:dyDescent="0.35">
      <c r="B19" s="29">
        <v>300</v>
      </c>
      <c r="C19" s="19">
        <v>324</v>
      </c>
      <c r="D19" s="25"/>
      <c r="E19" s="25">
        <v>5</v>
      </c>
      <c r="F19" s="25">
        <v>7</v>
      </c>
      <c r="G19" s="25">
        <v>6</v>
      </c>
      <c r="H19" s="27"/>
      <c r="I19" s="25">
        <f t="shared" si="2"/>
        <v>300</v>
      </c>
      <c r="K19" s="31">
        <v>300</v>
      </c>
      <c r="L19" s="32"/>
      <c r="M19" s="25">
        <v>0</v>
      </c>
      <c r="N19" s="25">
        <v>0</v>
      </c>
      <c r="O19" s="25">
        <v>0</v>
      </c>
      <c r="P19" s="25">
        <v>0</v>
      </c>
      <c r="Q19" s="25">
        <v>0</v>
      </c>
      <c r="R19" s="25">
        <v>0</v>
      </c>
      <c r="S19" s="25">
        <f t="shared" si="1"/>
        <v>0</v>
      </c>
    </row>
    <row r="20" spans="2:19" ht="27" thickBot="1" x14ac:dyDescent="0.35">
      <c r="B20" s="29">
        <v>86</v>
      </c>
      <c r="C20" s="19">
        <v>152</v>
      </c>
      <c r="D20" s="25"/>
      <c r="E20" s="25">
        <v>1</v>
      </c>
      <c r="F20" s="25">
        <v>5</v>
      </c>
      <c r="G20" s="25">
        <v>2</v>
      </c>
      <c r="H20" s="27"/>
      <c r="I20" s="25">
        <f t="shared" si="2"/>
        <v>86</v>
      </c>
      <c r="K20" s="33">
        <v>86</v>
      </c>
      <c r="L20" s="32"/>
      <c r="M20" s="25">
        <v>0</v>
      </c>
      <c r="N20" s="25">
        <v>0</v>
      </c>
      <c r="O20" s="25">
        <v>0</v>
      </c>
      <c r="P20" s="25">
        <v>0</v>
      </c>
      <c r="Q20" s="25">
        <v>0</v>
      </c>
      <c r="R20" s="25">
        <v>0</v>
      </c>
      <c r="S20" s="25">
        <f t="shared" si="1"/>
        <v>0</v>
      </c>
    </row>
    <row r="21" spans="2:19" ht="27" thickBot="1" x14ac:dyDescent="0.35">
      <c r="B21" s="29">
        <v>65</v>
      </c>
      <c r="C21" s="19">
        <v>122</v>
      </c>
      <c r="D21" s="34"/>
      <c r="E21" s="34">
        <v>1</v>
      </c>
      <c r="F21" s="34">
        <v>2</v>
      </c>
      <c r="G21" s="34">
        <v>2</v>
      </c>
      <c r="H21" s="35"/>
      <c r="I21" s="25">
        <f t="shared" si="2"/>
        <v>65</v>
      </c>
      <c r="K21" s="36">
        <v>65</v>
      </c>
      <c r="L21" s="32"/>
      <c r="M21" s="25">
        <v>0</v>
      </c>
      <c r="N21" s="25">
        <v>0</v>
      </c>
      <c r="O21" s="25">
        <v>0</v>
      </c>
      <c r="P21" s="25">
        <v>0</v>
      </c>
      <c r="Q21" s="25">
        <v>0</v>
      </c>
      <c r="R21" s="25">
        <v>0</v>
      </c>
      <c r="S21" s="25">
        <f t="shared" si="1"/>
        <v>0</v>
      </c>
    </row>
    <row r="22" spans="2:19" x14ac:dyDescent="0.3">
      <c r="B22" s="29">
        <v>101</v>
      </c>
      <c r="C22" s="19"/>
      <c r="D22" s="25"/>
      <c r="E22" s="25"/>
      <c r="F22" s="25"/>
      <c r="G22" s="25"/>
      <c r="H22" s="27"/>
      <c r="I22" s="25">
        <f>G22*$G$16+F22*$F$16+E22*$E$16+D22*$D$16</f>
        <v>0</v>
      </c>
      <c r="K22" s="33">
        <v>101</v>
      </c>
      <c r="L22" s="32"/>
      <c r="M22" s="25">
        <v>0</v>
      </c>
      <c r="N22" s="25">
        <v>0</v>
      </c>
      <c r="O22" s="25">
        <v>0</v>
      </c>
      <c r="P22" s="25">
        <v>0</v>
      </c>
      <c r="Q22" s="25">
        <v>0</v>
      </c>
      <c r="R22" s="25">
        <v>0</v>
      </c>
      <c r="S22" s="25">
        <f t="shared" si="1"/>
        <v>0</v>
      </c>
    </row>
    <row r="23" spans="2:19" ht="27" thickBot="1" x14ac:dyDescent="0.35"/>
    <row r="24" spans="2:19" ht="27" thickBot="1" x14ac:dyDescent="0.35">
      <c r="B24" s="6"/>
      <c r="C24" s="6"/>
      <c r="D24" s="11" t="s">
        <v>33</v>
      </c>
      <c r="E24" s="12"/>
      <c r="F24" s="12"/>
      <c r="G24" s="13"/>
      <c r="H24" s="10"/>
      <c r="I24" s="6"/>
    </row>
    <row r="25" spans="2:19" ht="27" thickBot="1" x14ac:dyDescent="0.35">
      <c r="B25" s="6"/>
      <c r="C25" s="6"/>
      <c r="D25" s="17" t="s">
        <v>34</v>
      </c>
      <c r="E25" s="17" t="s">
        <v>35</v>
      </c>
      <c r="F25" s="17" t="s">
        <v>36</v>
      </c>
      <c r="G25" s="17" t="s">
        <v>37</v>
      </c>
      <c r="H25" s="15"/>
      <c r="I25" s="6"/>
    </row>
    <row r="26" spans="2:19" ht="27" thickBot="1" x14ac:dyDescent="0.35">
      <c r="B26" s="18" t="s">
        <v>13</v>
      </c>
      <c r="C26" s="19" t="s">
        <v>33</v>
      </c>
      <c r="D26" s="20">
        <f>POWER(8,3)</f>
        <v>512</v>
      </c>
      <c r="E26" s="20">
        <f>POWER(8,2)</f>
        <v>64</v>
      </c>
      <c r="F26" s="20">
        <f>POWER(8,1)</f>
        <v>8</v>
      </c>
      <c r="G26" s="20">
        <f>POWER(8,0)</f>
        <v>1</v>
      </c>
      <c r="H26" s="22" t="s">
        <v>14</v>
      </c>
      <c r="I26" s="37" t="s">
        <v>15</v>
      </c>
    </row>
    <row r="27" spans="2:19" ht="27" thickBot="1" x14ac:dyDescent="0.35">
      <c r="B27" s="29">
        <v>500</v>
      </c>
      <c r="C27" s="19"/>
      <c r="D27" s="25"/>
      <c r="E27" s="25"/>
      <c r="F27" s="25"/>
      <c r="G27" s="25"/>
      <c r="H27" s="26"/>
      <c r="I27" s="25">
        <f>G27*$G$26+F27*$F$26+E27*$E$26+D27*$D$26</f>
        <v>0</v>
      </c>
    </row>
    <row r="28" spans="2:19" ht="27" thickBot="1" x14ac:dyDescent="0.35">
      <c r="B28" s="29">
        <v>100</v>
      </c>
      <c r="C28" s="19"/>
      <c r="D28" s="25"/>
      <c r="E28" s="25"/>
      <c r="F28" s="25"/>
      <c r="G28" s="25"/>
      <c r="H28" s="27"/>
      <c r="I28" s="25">
        <f t="shared" ref="I28:I32" si="3">G28*$G$26+F28*$F$26+E28*$E$26+D28*$D$26</f>
        <v>0</v>
      </c>
    </row>
    <row r="29" spans="2:19" ht="27" thickBot="1" x14ac:dyDescent="0.35">
      <c r="B29" s="29">
        <v>300</v>
      </c>
      <c r="C29" s="19"/>
      <c r="D29" s="25"/>
      <c r="E29" s="25"/>
      <c r="F29" s="25"/>
      <c r="G29" s="25"/>
      <c r="H29" s="27"/>
      <c r="I29" s="25">
        <f t="shared" si="3"/>
        <v>0</v>
      </c>
    </row>
    <row r="30" spans="2:19" ht="27" thickBot="1" x14ac:dyDescent="0.35">
      <c r="B30" s="29">
        <v>86</v>
      </c>
      <c r="C30" s="19"/>
      <c r="D30" s="25"/>
      <c r="E30" s="25"/>
      <c r="F30" s="25"/>
      <c r="G30" s="25"/>
      <c r="H30" s="27"/>
      <c r="I30" s="25">
        <f t="shared" si="3"/>
        <v>0</v>
      </c>
    </row>
    <row r="31" spans="2:19" ht="27" thickBot="1" x14ac:dyDescent="0.35">
      <c r="B31" s="29">
        <v>65</v>
      </c>
      <c r="C31" s="19"/>
      <c r="D31" s="25"/>
      <c r="E31" s="25"/>
      <c r="F31" s="25"/>
      <c r="G31" s="25"/>
      <c r="H31" s="27"/>
      <c r="I31" s="25">
        <f t="shared" si="3"/>
        <v>0</v>
      </c>
    </row>
    <row r="32" spans="2:19" x14ac:dyDescent="0.3">
      <c r="B32" s="29">
        <v>101</v>
      </c>
      <c r="C32" s="19"/>
      <c r="D32" s="25"/>
      <c r="E32" s="25"/>
      <c r="F32" s="25"/>
      <c r="G32" s="25"/>
      <c r="H32" s="27"/>
      <c r="I32" s="25">
        <f t="shared" si="3"/>
        <v>0</v>
      </c>
    </row>
    <row r="33" spans="2:17" ht="27" thickBot="1" x14ac:dyDescent="0.35">
      <c r="N33" s="1" t="s">
        <v>81</v>
      </c>
      <c r="O33" s="1">
        <v>1</v>
      </c>
      <c r="P33" s="1">
        <v>15</v>
      </c>
      <c r="Q33" s="1">
        <v>13</v>
      </c>
    </row>
    <row r="34" spans="2:17" x14ac:dyDescent="0.3">
      <c r="B34" s="6"/>
      <c r="C34" s="6"/>
      <c r="D34" s="38" t="s">
        <v>38</v>
      </c>
      <c r="E34" s="39"/>
      <c r="F34" s="39"/>
      <c r="G34" s="40"/>
      <c r="H34" s="10"/>
    </row>
    <row r="35" spans="2:17" ht="27" thickBot="1" x14ac:dyDescent="0.35">
      <c r="B35" s="6"/>
      <c r="C35" s="6"/>
      <c r="D35" s="14" t="s">
        <v>39</v>
      </c>
      <c r="E35" s="14" t="s">
        <v>40</v>
      </c>
      <c r="F35" s="14" t="s">
        <v>41</v>
      </c>
      <c r="G35" s="14" t="s">
        <v>42</v>
      </c>
      <c r="H35" s="10"/>
      <c r="J35" s="6"/>
    </row>
    <row r="36" spans="2:17" ht="27" thickBot="1" x14ac:dyDescent="0.35">
      <c r="B36" s="18" t="s">
        <v>13</v>
      </c>
      <c r="C36" s="19" t="s">
        <v>43</v>
      </c>
      <c r="D36" s="20">
        <f>POWER(16,3)</f>
        <v>4096</v>
      </c>
      <c r="E36" s="20">
        <f>POWER(16,2)</f>
        <v>256</v>
      </c>
      <c r="F36" s="20">
        <f>POWER(16,1)</f>
        <v>16</v>
      </c>
      <c r="G36" s="20">
        <f>POWER(16,0)</f>
        <v>1</v>
      </c>
      <c r="H36" s="22" t="s">
        <v>14</v>
      </c>
      <c r="I36" s="37" t="s">
        <v>15</v>
      </c>
      <c r="M36" s="1">
        <f>805/256</f>
        <v>3.14453125</v>
      </c>
      <c r="N36" s="1" t="s">
        <v>44</v>
      </c>
      <c r="O36" s="1">
        <f>13 * 1 + 15 *16+1 * 256</f>
        <v>509</v>
      </c>
    </row>
    <row r="37" spans="2:17" ht="27" thickBot="1" x14ac:dyDescent="0.35">
      <c r="B37" s="29">
        <v>509</v>
      </c>
      <c r="C37" s="19"/>
      <c r="D37" s="25"/>
      <c r="E37" s="25">
        <v>1</v>
      </c>
      <c r="F37" s="25">
        <v>15</v>
      </c>
      <c r="G37" s="25">
        <v>13</v>
      </c>
      <c r="H37" s="22"/>
      <c r="I37" s="25">
        <f>G37*$G$36+F37*$F$36+E37*$E$36+D37*$D$36</f>
        <v>509</v>
      </c>
    </row>
    <row r="38" spans="2:17" ht="27" thickBot="1" x14ac:dyDescent="0.35">
      <c r="B38" s="29">
        <v>509</v>
      </c>
      <c r="C38" s="19"/>
      <c r="D38" s="25"/>
      <c r="E38" s="25">
        <v>1</v>
      </c>
      <c r="F38" s="25" t="s">
        <v>83</v>
      </c>
      <c r="G38" s="25" t="s">
        <v>82</v>
      </c>
      <c r="H38" s="22"/>
      <c r="I38" s="25" t="e">
        <f t="shared" ref="I38:I41" si="4">G38*$G$36+F38*$F$36+E38*$E$36+D38*$D$36</f>
        <v>#VALUE!</v>
      </c>
      <c r="M38" s="1">
        <f>3*256</f>
        <v>768</v>
      </c>
    </row>
    <row r="39" spans="2:17" ht="27" thickBot="1" x14ac:dyDescent="0.35">
      <c r="B39" s="29">
        <v>300</v>
      </c>
      <c r="C39" s="19"/>
      <c r="D39" s="25"/>
      <c r="E39" s="25"/>
      <c r="F39" s="25"/>
      <c r="G39" s="25"/>
      <c r="H39" s="22"/>
      <c r="I39" s="25">
        <f t="shared" si="4"/>
        <v>0</v>
      </c>
      <c r="M39" s="1">
        <f>805-768</f>
        <v>37</v>
      </c>
    </row>
    <row r="40" spans="2:17" ht="27" thickBot="1" x14ac:dyDescent="0.35">
      <c r="B40" s="29">
        <v>86</v>
      </c>
      <c r="C40" s="19"/>
      <c r="D40" s="25"/>
      <c r="E40" s="25"/>
      <c r="F40" s="25"/>
      <c r="G40" s="25"/>
      <c r="H40" s="22"/>
      <c r="I40" s="25">
        <f t="shared" si="4"/>
        <v>0</v>
      </c>
    </row>
    <row r="41" spans="2:17" ht="27" thickBot="1" x14ac:dyDescent="0.35">
      <c r="B41" s="29">
        <v>65</v>
      </c>
      <c r="C41" s="19"/>
      <c r="D41" s="25"/>
      <c r="E41" s="25"/>
      <c r="F41" s="25"/>
      <c r="G41" s="25"/>
      <c r="H41" s="22"/>
      <c r="I41" s="25">
        <f t="shared" si="4"/>
        <v>0</v>
      </c>
    </row>
    <row r="42" spans="2:17" ht="27" thickBot="1" x14ac:dyDescent="0.35">
      <c r="B42" s="29">
        <v>101</v>
      </c>
      <c r="C42" s="19"/>
      <c r="D42" s="25"/>
      <c r="E42" s="25"/>
      <c r="F42" s="25"/>
      <c r="G42" s="25"/>
      <c r="H42" s="22"/>
      <c r="I42" s="25">
        <f>G42*$G$36+F42*$F$36+E42*$E$36+D42*$D$36</f>
        <v>0</v>
      </c>
    </row>
  </sheetData>
  <mergeCells count="7">
    <mergeCell ref="D34:G34"/>
    <mergeCell ref="H1:L1"/>
    <mergeCell ref="D3:G3"/>
    <mergeCell ref="M3:R3"/>
    <mergeCell ref="D14:G14"/>
    <mergeCell ref="M14:R14"/>
    <mergeCell ref="D24:G2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33145-99FB-FE42-B9F7-2682748F7D53}">
  <dimension ref="A1:P16"/>
  <sheetViews>
    <sheetView showGridLines="0" topLeftCell="E2" workbookViewId="0">
      <selection activeCell="M11" sqref="M11:N11"/>
    </sheetView>
  </sheetViews>
  <sheetFormatPr baseColWidth="10" defaultRowHeight="37" x14ac:dyDescent="0.45"/>
  <cols>
    <col min="1" max="1" width="4.1640625" style="41" bestFit="1" customWidth="1"/>
    <col min="2" max="2" width="18" style="41" bestFit="1" customWidth="1"/>
    <col min="3" max="3" width="2.6640625" style="41" customWidth="1"/>
    <col min="4" max="4" width="17.1640625" style="41" customWidth="1"/>
    <col min="5" max="5" width="31.5" style="41" customWidth="1"/>
    <col min="6" max="6" width="3.6640625" style="41" customWidth="1"/>
    <col min="7" max="7" width="14.5" style="42" customWidth="1"/>
    <col min="8" max="8" width="10.6640625" style="42" customWidth="1"/>
    <col min="9" max="9" width="17.1640625" style="42" bestFit="1" customWidth="1"/>
    <col min="10" max="10" width="27.5" style="42" customWidth="1"/>
    <col min="11" max="11" width="17.33203125" style="42" bestFit="1" customWidth="1"/>
    <col min="12" max="12" width="28.6640625" style="42" customWidth="1"/>
    <col min="13" max="13" width="17.33203125" style="42" bestFit="1" customWidth="1"/>
    <col min="14" max="14" width="40.6640625" style="42" bestFit="1" customWidth="1"/>
    <col min="15" max="15" width="10.83203125" style="41"/>
    <col min="16" max="16" width="53.6640625" style="41" customWidth="1"/>
    <col min="17" max="16384" width="10.83203125" style="41"/>
  </cols>
  <sheetData>
    <row r="1" spans="1:16" ht="11" customHeight="1" thickBot="1" x14ac:dyDescent="0.5"/>
    <row r="2" spans="1:16" ht="38" thickBot="1" x14ac:dyDescent="0.5">
      <c r="B2" s="43" t="s">
        <v>45</v>
      </c>
      <c r="D2" s="44" t="s">
        <v>46</v>
      </c>
      <c r="E2" s="45"/>
      <c r="F2" s="46"/>
      <c r="G2" s="47" t="s">
        <v>47</v>
      </c>
      <c r="H2" s="48"/>
      <c r="I2" s="49" t="s">
        <v>48</v>
      </c>
      <c r="J2" s="50"/>
      <c r="K2" s="49" t="s">
        <v>49</v>
      </c>
      <c r="L2" s="50"/>
      <c r="M2" s="49" t="s">
        <v>50</v>
      </c>
      <c r="N2" s="50"/>
    </row>
    <row r="3" spans="1:16" x14ac:dyDescent="0.45">
      <c r="A3" s="51">
        <v>1</v>
      </c>
      <c r="B3" s="52" t="s">
        <v>46</v>
      </c>
      <c r="C3" s="53"/>
      <c r="D3" s="54" t="s">
        <v>51</v>
      </c>
      <c r="E3" s="55"/>
      <c r="F3" s="56"/>
      <c r="G3" s="57" t="s">
        <v>52</v>
      </c>
      <c r="H3" s="57">
        <f>POWER(2,10)</f>
        <v>1024</v>
      </c>
      <c r="I3" s="57" t="s">
        <v>53</v>
      </c>
      <c r="J3" s="58">
        <f>POWER(2,20)</f>
        <v>1048576</v>
      </c>
      <c r="K3" s="57" t="s">
        <v>54</v>
      </c>
      <c r="L3" s="58">
        <f>POWER(2,30)</f>
        <v>1073741824</v>
      </c>
      <c r="M3" s="57" t="s">
        <v>55</v>
      </c>
      <c r="N3" s="58">
        <f>POWER(2,40)</f>
        <v>1099511627776</v>
      </c>
    </row>
    <row r="4" spans="1:16" x14ac:dyDescent="0.45">
      <c r="A4" s="51">
        <v>1</v>
      </c>
      <c r="B4" s="59" t="s">
        <v>47</v>
      </c>
      <c r="C4" s="60"/>
      <c r="D4" s="61" t="s">
        <v>52</v>
      </c>
      <c r="E4" s="62">
        <f>POWER(2,10)</f>
        <v>1024</v>
      </c>
      <c r="F4" s="63"/>
      <c r="G4" s="64" t="s">
        <v>44</v>
      </c>
      <c r="H4" s="65"/>
      <c r="I4" s="66" t="s">
        <v>56</v>
      </c>
      <c r="J4" s="58">
        <f>L5</f>
        <v>1073741824</v>
      </c>
      <c r="K4" s="57" t="s">
        <v>57</v>
      </c>
      <c r="L4" s="58">
        <f>POWER(2,20)*1024</f>
        <v>1073741824</v>
      </c>
      <c r="M4" s="57" t="s">
        <v>58</v>
      </c>
      <c r="N4" s="58">
        <f>POWER(2,30)*1024</f>
        <v>1099511627776</v>
      </c>
      <c r="P4" s="67"/>
    </row>
    <row r="5" spans="1:16" x14ac:dyDescent="0.45">
      <c r="A5" s="51">
        <v>1</v>
      </c>
      <c r="B5" s="59" t="s">
        <v>48</v>
      </c>
      <c r="C5" s="60"/>
      <c r="D5" s="61" t="s">
        <v>53</v>
      </c>
      <c r="E5" s="68">
        <f>POWER(2,20)</f>
        <v>1048576</v>
      </c>
      <c r="F5" s="63"/>
      <c r="G5" s="69"/>
      <c r="H5" s="69"/>
      <c r="I5" s="64"/>
      <c r="J5" s="64"/>
      <c r="K5" s="57" t="s">
        <v>59</v>
      </c>
      <c r="L5" s="70">
        <f>POWER(2,10)*1048576</f>
        <v>1073741824</v>
      </c>
      <c r="M5" s="57" t="s">
        <v>60</v>
      </c>
      <c r="N5" s="58">
        <f>POWER(2,20)*1048576</f>
        <v>1099511627776</v>
      </c>
      <c r="P5" s="67"/>
    </row>
    <row r="6" spans="1:16" x14ac:dyDescent="0.45">
      <c r="A6" s="51">
        <v>1</v>
      </c>
      <c r="B6" s="59" t="s">
        <v>49</v>
      </c>
      <c r="C6" s="60"/>
      <c r="D6" s="61" t="s">
        <v>54</v>
      </c>
      <c r="E6" s="68">
        <f>POWER(2,30)</f>
        <v>1073741824</v>
      </c>
      <c r="F6" s="63"/>
      <c r="G6" s="69"/>
      <c r="H6" s="69"/>
      <c r="I6" s="69"/>
      <c r="J6" s="69"/>
      <c r="K6" s="64"/>
      <c r="L6" s="64"/>
      <c r="M6" s="57" t="s">
        <v>61</v>
      </c>
      <c r="N6" s="71">
        <f>POWER(2,10)*1073741824</f>
        <v>1099511627776</v>
      </c>
      <c r="P6" s="67"/>
    </row>
    <row r="7" spans="1:16" ht="38" thickBot="1" x14ac:dyDescent="0.5">
      <c r="A7" s="51">
        <v>1</v>
      </c>
      <c r="B7" s="59" t="s">
        <v>50</v>
      </c>
      <c r="C7" s="60"/>
      <c r="D7" s="61" t="s">
        <v>55</v>
      </c>
      <c r="E7" s="68">
        <f>POWER(2,40)</f>
        <v>1099511627776</v>
      </c>
      <c r="F7" s="63"/>
      <c r="G7" s="69"/>
      <c r="H7" s="69"/>
      <c r="I7" s="69"/>
      <c r="J7" s="69"/>
      <c r="K7" s="69"/>
      <c r="L7" s="69"/>
      <c r="M7" s="72"/>
      <c r="N7" s="72"/>
    </row>
    <row r="8" spans="1:16" ht="38" thickBot="1" x14ac:dyDescent="0.5">
      <c r="G8" s="73" t="s">
        <v>50</v>
      </c>
      <c r="H8" s="74"/>
      <c r="I8" s="75" t="s">
        <v>49</v>
      </c>
      <c r="J8" s="76"/>
      <c r="K8" s="75" t="s">
        <v>48</v>
      </c>
      <c r="L8" s="76"/>
      <c r="M8" s="75" t="s">
        <v>47</v>
      </c>
      <c r="N8" s="76"/>
    </row>
    <row r="9" spans="1:16" ht="38" thickBot="1" x14ac:dyDescent="0.5">
      <c r="G9" s="73">
        <v>3</v>
      </c>
      <c r="H9" s="74"/>
      <c r="I9" s="77">
        <f>G9*POWER(2,10)</f>
        <v>3072</v>
      </c>
      <c r="J9" s="78"/>
      <c r="K9" s="79">
        <f>G9*POWER(2,20)</f>
        <v>3145728</v>
      </c>
      <c r="L9" s="80"/>
      <c r="M9" s="81">
        <f>G9*POWER(2,30)</f>
        <v>3221225472</v>
      </c>
      <c r="N9" s="82"/>
    </row>
    <row r="10" spans="1:16" ht="38" thickBot="1" x14ac:dyDescent="0.5"/>
    <row r="11" spans="1:16" ht="38" thickBot="1" x14ac:dyDescent="0.5">
      <c r="I11" s="73" t="s">
        <v>49</v>
      </c>
      <c r="J11" s="74"/>
      <c r="K11" s="73" t="s">
        <v>48</v>
      </c>
      <c r="L11" s="74"/>
      <c r="M11" s="73" t="s">
        <v>47</v>
      </c>
      <c r="N11" s="74"/>
    </row>
    <row r="12" spans="1:16" ht="38" thickBot="1" x14ac:dyDescent="0.5">
      <c r="I12" s="83">
        <v>2</v>
      </c>
      <c r="J12" s="84"/>
      <c r="K12" s="79">
        <f>I12*POWER(2,10)</f>
        <v>2048</v>
      </c>
      <c r="L12" s="80"/>
      <c r="M12" s="85">
        <f>K12*POWER(2,20)</f>
        <v>2147483648</v>
      </c>
      <c r="N12" s="86"/>
    </row>
    <row r="14" spans="1:16" ht="38" thickBot="1" x14ac:dyDescent="0.5"/>
    <row r="15" spans="1:16" ht="38" thickBot="1" x14ac:dyDescent="0.5">
      <c r="K15" s="73" t="s">
        <v>48</v>
      </c>
      <c r="L15" s="74"/>
      <c r="M15" s="73" t="s">
        <v>47</v>
      </c>
      <c r="N15" s="74"/>
    </row>
    <row r="16" spans="1:16" ht="38" thickBot="1" x14ac:dyDescent="0.5">
      <c r="K16" s="87">
        <v>2</v>
      </c>
      <c r="L16" s="88"/>
      <c r="M16" s="85">
        <f>K16*POWER(2,20)</f>
        <v>2097152</v>
      </c>
      <c r="N16" s="86"/>
    </row>
  </sheetData>
  <mergeCells count="31">
    <mergeCell ref="K15:L15"/>
    <mergeCell ref="M15:N15"/>
    <mergeCell ref="K16:L16"/>
    <mergeCell ref="M16:N16"/>
    <mergeCell ref="I11:J11"/>
    <mergeCell ref="K11:L11"/>
    <mergeCell ref="M11:N11"/>
    <mergeCell ref="I12:J12"/>
    <mergeCell ref="K12:L12"/>
    <mergeCell ref="M12:N12"/>
    <mergeCell ref="G7:H7"/>
    <mergeCell ref="I7:J7"/>
    <mergeCell ref="K7:L7"/>
    <mergeCell ref="M7:N7"/>
    <mergeCell ref="G8:H8"/>
    <mergeCell ref="G9:H9"/>
    <mergeCell ref="I9:J9"/>
    <mergeCell ref="K9:L9"/>
    <mergeCell ref="M9:N9"/>
    <mergeCell ref="G4:H4"/>
    <mergeCell ref="G5:H5"/>
    <mergeCell ref="I5:J5"/>
    <mergeCell ref="G6:H6"/>
    <mergeCell ref="I6:J6"/>
    <mergeCell ref="K6:L6"/>
    <mergeCell ref="D2:E2"/>
    <mergeCell ref="G2:H2"/>
    <mergeCell ref="I2:J2"/>
    <mergeCell ref="K2:L2"/>
    <mergeCell ref="M2:N2"/>
    <mergeCell ref="D3:E3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3BBCA1-689A-2D4F-88A9-FF7DE4183D23}">
  <dimension ref="A1:W19"/>
  <sheetViews>
    <sheetView showGridLines="0" workbookViewId="0">
      <selection activeCell="L11" sqref="L11:R11"/>
    </sheetView>
  </sheetViews>
  <sheetFormatPr baseColWidth="10" defaultColWidth="9.1640625" defaultRowHeight="24" x14ac:dyDescent="0.3"/>
  <cols>
    <col min="1" max="1" width="19.5" style="89" bestFit="1" customWidth="1"/>
    <col min="2" max="2" width="12.6640625" style="89" customWidth="1"/>
    <col min="3" max="3" width="31" style="89" bestFit="1" customWidth="1"/>
    <col min="4" max="4" width="10.33203125" style="89" customWidth="1"/>
    <col min="5" max="5" width="4.1640625" style="89" customWidth="1"/>
    <col min="6" max="6" width="6.1640625" style="89" customWidth="1"/>
    <col min="7" max="7" width="6.6640625" style="89" customWidth="1"/>
    <col min="8" max="8" width="8.5" style="89" customWidth="1"/>
    <col min="9" max="9" width="3.5" style="89" customWidth="1"/>
    <col min="10" max="10" width="3.83203125" style="5" customWidth="1"/>
    <col min="11" max="12" width="4.6640625" style="5" customWidth="1"/>
    <col min="13" max="18" width="4.6640625" style="89" customWidth="1"/>
    <col min="19" max="16384" width="9.1640625" style="89"/>
  </cols>
  <sheetData>
    <row r="1" spans="1:23" ht="25" thickBot="1" x14ac:dyDescent="0.35"/>
    <row r="2" spans="1:23" ht="27" thickBot="1" x14ac:dyDescent="0.35">
      <c r="A2" s="90" t="s">
        <v>62</v>
      </c>
      <c r="B2" s="91"/>
      <c r="C2" s="92" t="s">
        <v>63</v>
      </c>
    </row>
    <row r="3" spans="1:23" ht="26" x14ac:dyDescent="0.3">
      <c r="A3" s="93" t="s">
        <v>77</v>
      </c>
      <c r="B3" s="94">
        <v>4</v>
      </c>
      <c r="C3" s="95">
        <v>3</v>
      </c>
      <c r="D3" s="89">
        <v>7</v>
      </c>
    </row>
    <row r="4" spans="1:23" ht="25" thickBot="1" x14ac:dyDescent="0.35"/>
    <row r="5" spans="1:23" ht="25" thickBot="1" x14ac:dyDescent="0.35">
      <c r="L5" s="96" t="s">
        <v>64</v>
      </c>
      <c r="M5" s="97"/>
      <c r="N5" s="97"/>
      <c r="O5" s="97"/>
      <c r="P5" s="97"/>
      <c r="Q5" s="97"/>
      <c r="R5" s="98"/>
    </row>
    <row r="6" spans="1:23" x14ac:dyDescent="0.3">
      <c r="A6" s="89">
        <v>8</v>
      </c>
      <c r="B6" s="89">
        <v>8</v>
      </c>
      <c r="F6" s="99" t="s">
        <v>65</v>
      </c>
      <c r="G6" s="99"/>
      <c r="H6" s="99"/>
      <c r="L6" s="5">
        <v>7</v>
      </c>
      <c r="M6" s="5">
        <v>6</v>
      </c>
      <c r="N6" s="5">
        <v>5</v>
      </c>
      <c r="O6" s="5">
        <v>4</v>
      </c>
      <c r="P6" s="5">
        <v>3</v>
      </c>
      <c r="Q6" s="5">
        <v>2</v>
      </c>
      <c r="R6" s="5">
        <v>1</v>
      </c>
      <c r="T6" s="111" t="s">
        <v>69</v>
      </c>
      <c r="U6" s="112" t="s">
        <v>70</v>
      </c>
      <c r="V6" s="112" t="s">
        <v>71</v>
      </c>
      <c r="W6" s="112" t="s">
        <v>72</v>
      </c>
    </row>
    <row r="7" spans="1:23" ht="26" x14ac:dyDescent="0.3">
      <c r="B7" s="100"/>
      <c r="C7" s="5"/>
      <c r="F7" s="101" t="s">
        <v>66</v>
      </c>
      <c r="G7" s="101" t="s">
        <v>67</v>
      </c>
      <c r="H7" s="101" t="s">
        <v>68</v>
      </c>
      <c r="K7" s="102"/>
      <c r="L7" s="103" t="s">
        <v>69</v>
      </c>
      <c r="M7" s="103" t="s">
        <v>70</v>
      </c>
      <c r="N7" s="103" t="s">
        <v>71</v>
      </c>
      <c r="O7" s="104" t="s">
        <v>66</v>
      </c>
      <c r="P7" s="103" t="s">
        <v>72</v>
      </c>
      <c r="Q7" s="104" t="s">
        <v>67</v>
      </c>
      <c r="R7" s="104" t="s">
        <v>68</v>
      </c>
      <c r="T7" s="113">
        <v>0</v>
      </c>
      <c r="U7" s="114">
        <v>0</v>
      </c>
      <c r="V7" s="114">
        <v>1</v>
      </c>
      <c r="W7" s="114">
        <v>1</v>
      </c>
    </row>
    <row r="8" spans="1:23" x14ac:dyDescent="0.3">
      <c r="C8" s="5"/>
      <c r="E8" s="89">
        <v>0</v>
      </c>
      <c r="F8" s="105">
        <v>0</v>
      </c>
      <c r="G8" s="105">
        <v>0</v>
      </c>
      <c r="H8" s="105">
        <v>0</v>
      </c>
      <c r="I8" s="5"/>
      <c r="M8" s="5"/>
      <c r="N8" s="5"/>
      <c r="O8" s="5"/>
      <c r="P8" s="5"/>
      <c r="Q8" s="5"/>
      <c r="R8" s="5"/>
    </row>
    <row r="9" spans="1:23" ht="25" thickBot="1" x14ac:dyDescent="0.35">
      <c r="C9" s="5"/>
      <c r="E9" s="89">
        <v>1</v>
      </c>
      <c r="F9" s="105">
        <v>0</v>
      </c>
      <c r="G9" s="105">
        <v>0</v>
      </c>
      <c r="H9" s="105">
        <v>1</v>
      </c>
      <c r="I9" s="5"/>
    </row>
    <row r="10" spans="1:23" ht="26" customHeight="1" thickBot="1" x14ac:dyDescent="0.35">
      <c r="B10" s="106" t="s">
        <v>73</v>
      </c>
      <c r="E10" s="89">
        <v>2</v>
      </c>
      <c r="F10" s="105">
        <v>0</v>
      </c>
      <c r="G10" s="105">
        <v>1</v>
      </c>
      <c r="H10" s="105">
        <v>0</v>
      </c>
      <c r="I10" s="5"/>
      <c r="L10" s="5">
        <v>7</v>
      </c>
      <c r="M10" s="5">
        <v>6</v>
      </c>
      <c r="N10" s="5">
        <v>5</v>
      </c>
      <c r="O10" s="5">
        <v>4</v>
      </c>
      <c r="P10" s="5">
        <v>3</v>
      </c>
      <c r="Q10" s="5">
        <v>2</v>
      </c>
      <c r="R10" s="5">
        <v>1</v>
      </c>
    </row>
    <row r="11" spans="1:23" x14ac:dyDescent="0.3">
      <c r="A11" s="105" t="s">
        <v>68</v>
      </c>
      <c r="B11" s="107">
        <v>1</v>
      </c>
      <c r="C11" s="105" t="s">
        <v>74</v>
      </c>
      <c r="E11" s="89">
        <v>3</v>
      </c>
      <c r="F11" s="105">
        <v>0</v>
      </c>
      <c r="G11" s="105">
        <v>1</v>
      </c>
      <c r="H11" s="105">
        <v>1</v>
      </c>
      <c r="L11" s="103">
        <v>0</v>
      </c>
      <c r="M11" s="103">
        <v>0</v>
      </c>
      <c r="N11" s="103">
        <v>1</v>
      </c>
      <c r="O11" s="104">
        <v>1</v>
      </c>
      <c r="P11" s="103">
        <v>1</v>
      </c>
      <c r="Q11" s="104">
        <v>1</v>
      </c>
      <c r="R11" s="104">
        <v>0</v>
      </c>
    </row>
    <row r="12" spans="1:23" x14ac:dyDescent="0.3">
      <c r="A12" s="105" t="s">
        <v>67</v>
      </c>
      <c r="B12" s="107">
        <v>2</v>
      </c>
      <c r="C12" s="105" t="s">
        <v>75</v>
      </c>
      <c r="E12" s="89">
        <v>4</v>
      </c>
      <c r="F12" s="105">
        <v>1</v>
      </c>
      <c r="G12" s="105">
        <v>0</v>
      </c>
      <c r="H12" s="105">
        <v>0</v>
      </c>
      <c r="L12" s="5">
        <v>7</v>
      </c>
      <c r="M12" s="5">
        <v>6</v>
      </c>
      <c r="N12" s="5">
        <v>5</v>
      </c>
      <c r="O12" s="5">
        <v>4</v>
      </c>
      <c r="P12" s="5">
        <v>3</v>
      </c>
      <c r="Q12" s="5">
        <v>2</v>
      </c>
      <c r="R12" s="5">
        <v>1</v>
      </c>
    </row>
    <row r="13" spans="1:23" x14ac:dyDescent="0.3">
      <c r="A13" s="105" t="s">
        <v>66</v>
      </c>
      <c r="B13" s="107">
        <v>4</v>
      </c>
      <c r="C13" s="105" t="s">
        <v>76</v>
      </c>
      <c r="E13" s="89">
        <v>5</v>
      </c>
      <c r="F13" s="105">
        <v>1</v>
      </c>
      <c r="G13" s="105">
        <v>0</v>
      </c>
      <c r="H13" s="105">
        <v>1</v>
      </c>
      <c r="K13" s="89" t="s">
        <v>68</v>
      </c>
      <c r="L13" s="103">
        <v>0</v>
      </c>
      <c r="M13" s="105"/>
      <c r="N13" s="103">
        <v>1</v>
      </c>
      <c r="O13" s="108"/>
      <c r="P13" s="103">
        <v>1</v>
      </c>
      <c r="Q13" s="108"/>
      <c r="R13" s="104">
        <v>0</v>
      </c>
      <c r="S13" s="105" t="s">
        <v>74</v>
      </c>
      <c r="T13" s="109">
        <v>1</v>
      </c>
    </row>
    <row r="14" spans="1:23" x14ac:dyDescent="0.3">
      <c r="E14" s="89">
        <v>6</v>
      </c>
      <c r="F14" s="105">
        <v>1</v>
      </c>
      <c r="G14" s="105">
        <v>1</v>
      </c>
      <c r="H14" s="105">
        <v>0</v>
      </c>
      <c r="K14" s="89" t="s">
        <v>67</v>
      </c>
      <c r="L14" s="103">
        <v>0</v>
      </c>
      <c r="M14" s="103">
        <v>0</v>
      </c>
      <c r="N14" s="110"/>
      <c r="O14" s="108"/>
      <c r="P14" s="103">
        <v>1</v>
      </c>
      <c r="Q14" s="104">
        <v>1</v>
      </c>
      <c r="R14" s="108"/>
      <c r="S14" s="105" t="s">
        <v>75</v>
      </c>
      <c r="T14" s="109">
        <v>2</v>
      </c>
    </row>
    <row r="15" spans="1:23" x14ac:dyDescent="0.3">
      <c r="E15" s="89">
        <v>7</v>
      </c>
      <c r="F15" s="105">
        <v>1</v>
      </c>
      <c r="G15" s="105">
        <v>1</v>
      </c>
      <c r="H15" s="105">
        <v>1</v>
      </c>
      <c r="K15" s="89" t="s">
        <v>66</v>
      </c>
      <c r="L15" s="103">
        <v>0</v>
      </c>
      <c r="M15" s="103">
        <v>0</v>
      </c>
      <c r="N15" s="103">
        <v>1</v>
      </c>
      <c r="O15" s="104">
        <v>1</v>
      </c>
      <c r="P15" s="105" t="s">
        <v>44</v>
      </c>
      <c r="Q15" s="108"/>
      <c r="R15" s="108"/>
      <c r="S15" s="105" t="s">
        <v>76</v>
      </c>
      <c r="T15" s="109">
        <v>4</v>
      </c>
    </row>
    <row r="19" spans="4:5" x14ac:dyDescent="0.3">
      <c r="D19" s="89" t="s">
        <v>44</v>
      </c>
      <c r="E19" s="89" t="s">
        <v>44</v>
      </c>
    </row>
  </sheetData>
  <mergeCells count="3">
    <mergeCell ref="A2:B2"/>
    <mergeCell ref="L5:R5"/>
    <mergeCell ref="F6:H6"/>
  </mergeCells>
  <pageMargins left="0.7" right="0.7" top="0.75" bottom="0.75" header="0.3" footer="0.3"/>
  <pageSetup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50F9C3-D9EF-3849-AEF3-83A4CF66FF4B}">
  <dimension ref="C1:M5"/>
  <sheetViews>
    <sheetView showGridLines="0" workbookViewId="0">
      <selection activeCell="Q5" sqref="Q5"/>
    </sheetView>
  </sheetViews>
  <sheetFormatPr baseColWidth="10" defaultRowHeight="16" x14ac:dyDescent="0.2"/>
  <sheetData>
    <row r="1" spans="3:13" ht="17" thickBot="1" x14ac:dyDescent="0.25"/>
    <row r="2" spans="3:13" ht="25" thickBot="1" x14ac:dyDescent="0.35">
      <c r="C2" s="115" t="s">
        <v>78</v>
      </c>
      <c r="D2" s="116"/>
      <c r="E2" s="116"/>
      <c r="F2" s="116"/>
      <c r="G2" s="116"/>
      <c r="H2" s="117"/>
    </row>
    <row r="5" spans="3:13" x14ac:dyDescent="0.2">
      <c r="M5" t="s">
        <v>79</v>
      </c>
    </row>
  </sheetData>
  <mergeCells count="1">
    <mergeCell ref="C2:H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7C909A-AF4F-674A-8325-807B6A73A108}">
  <dimension ref="B1:G2"/>
  <sheetViews>
    <sheetView showGridLines="0" workbookViewId="0">
      <selection activeCell="M24" sqref="M24"/>
    </sheetView>
  </sheetViews>
  <sheetFormatPr baseColWidth="10" defaultRowHeight="16" x14ac:dyDescent="0.2"/>
  <sheetData>
    <row r="1" spans="2:7" ht="17" thickBot="1" x14ac:dyDescent="0.25"/>
    <row r="2" spans="2:7" ht="25" thickBot="1" x14ac:dyDescent="0.35">
      <c r="B2" s="115" t="s">
        <v>80</v>
      </c>
      <c r="C2" s="116"/>
      <c r="D2" s="116"/>
      <c r="E2" s="116"/>
      <c r="F2" s="116"/>
      <c r="G2" s="117"/>
    </row>
  </sheetData>
  <mergeCells count="1">
    <mergeCell ref="B2:G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11707D-66FC-B74B-8616-ADDD643CC253}">
  <dimension ref="A1:J8"/>
  <sheetViews>
    <sheetView showGridLines="0" workbookViewId="0">
      <selection activeCell="J15" sqref="J15"/>
    </sheetView>
  </sheetViews>
  <sheetFormatPr baseColWidth="10" defaultColWidth="27" defaultRowHeight="31" x14ac:dyDescent="0.35"/>
  <cols>
    <col min="1" max="1" width="27" style="118"/>
    <col min="2" max="7" width="10.83203125" style="119" customWidth="1"/>
    <col min="8" max="16384" width="27" style="118"/>
  </cols>
  <sheetData>
    <row r="1" spans="1:10" ht="32" thickBot="1" x14ac:dyDescent="0.4"/>
    <row r="2" spans="1:10" ht="32" thickBot="1" x14ac:dyDescent="0.4">
      <c r="B2" s="120">
        <v>3</v>
      </c>
      <c r="C2" s="121"/>
      <c r="D2" s="120">
        <v>2</v>
      </c>
      <c r="E2" s="121"/>
      <c r="F2" s="120">
        <v>1</v>
      </c>
      <c r="G2" s="121"/>
      <c r="I2" s="118" t="s">
        <v>46</v>
      </c>
      <c r="J2" s="118">
        <v>8</v>
      </c>
    </row>
    <row r="3" spans="1:10" x14ac:dyDescent="0.35">
      <c r="A3" s="118" t="s">
        <v>84</v>
      </c>
      <c r="B3" s="122" t="s">
        <v>85</v>
      </c>
      <c r="C3" s="122">
        <v>3</v>
      </c>
      <c r="D3" s="122" t="s">
        <v>82</v>
      </c>
      <c r="E3" s="122">
        <v>4</v>
      </c>
      <c r="F3" s="122">
        <v>1</v>
      </c>
      <c r="G3" s="122">
        <v>8</v>
      </c>
      <c r="I3" s="118" t="s">
        <v>86</v>
      </c>
      <c r="J3" s="118">
        <v>4</v>
      </c>
    </row>
    <row r="4" spans="1:10" x14ac:dyDescent="0.35">
      <c r="B4" s="123" t="s">
        <v>90</v>
      </c>
      <c r="C4" s="123" t="s">
        <v>77</v>
      </c>
      <c r="D4" s="123" t="s">
        <v>89</v>
      </c>
      <c r="E4" s="123" t="s">
        <v>88</v>
      </c>
      <c r="F4" s="123" t="s">
        <v>87</v>
      </c>
      <c r="G4" s="123">
        <v>1000</v>
      </c>
    </row>
    <row r="5" spans="1:10" x14ac:dyDescent="0.35">
      <c r="B5" s="123"/>
      <c r="C5" s="123"/>
      <c r="D5" s="123"/>
      <c r="E5" s="123"/>
      <c r="F5" s="123"/>
      <c r="G5" s="123"/>
    </row>
    <row r="6" spans="1:10" x14ac:dyDescent="0.35">
      <c r="B6" s="123"/>
      <c r="C6" s="123"/>
      <c r="D6" s="123"/>
      <c r="E6" s="123"/>
      <c r="F6" s="123"/>
      <c r="G6" s="123"/>
    </row>
    <row r="7" spans="1:10" x14ac:dyDescent="0.35">
      <c r="B7" s="123"/>
      <c r="C7" s="123"/>
      <c r="D7" s="123"/>
      <c r="E7" s="123"/>
      <c r="F7" s="123"/>
      <c r="G7" s="123"/>
    </row>
    <row r="8" spans="1:10" x14ac:dyDescent="0.35">
      <c r="B8" s="123"/>
      <c r="C8" s="123"/>
      <c r="D8" s="123"/>
      <c r="E8" s="123"/>
      <c r="F8" s="123"/>
      <c r="G8" s="123"/>
    </row>
  </sheetData>
  <mergeCells count="3">
    <mergeCell ref="B2:C2"/>
    <mergeCell ref="D2:E2"/>
    <mergeCell ref="F2:G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D9C05B-4F4F-5647-B32A-23A54DD73A7A}">
  <dimension ref="B1:K13"/>
  <sheetViews>
    <sheetView showGridLines="0" workbookViewId="0">
      <selection activeCell="D13" sqref="D13"/>
    </sheetView>
  </sheetViews>
  <sheetFormatPr baseColWidth="10" defaultRowHeight="26" x14ac:dyDescent="0.3"/>
  <cols>
    <col min="1" max="2" width="10.83203125" style="124"/>
    <col min="3" max="3" width="6" style="124" customWidth="1"/>
    <col min="4" max="4" width="6.5" style="124" bestFit="1" customWidth="1"/>
    <col min="5" max="11" width="5.83203125" style="124" customWidth="1"/>
    <col min="12" max="16384" width="10.83203125" style="124"/>
  </cols>
  <sheetData>
    <row r="1" spans="2:11" x14ac:dyDescent="0.3">
      <c r="D1" s="124">
        <v>128</v>
      </c>
      <c r="E1" s="124">
        <v>64</v>
      </c>
      <c r="F1" s="124">
        <v>32</v>
      </c>
      <c r="G1" s="124">
        <v>16</v>
      </c>
      <c r="H1" s="124">
        <v>8</v>
      </c>
      <c r="I1" s="124">
        <v>4</v>
      </c>
      <c r="J1" s="124">
        <v>2</v>
      </c>
      <c r="K1" s="124">
        <v>1</v>
      </c>
    </row>
    <row r="2" spans="2:11" x14ac:dyDescent="0.3">
      <c r="B2" s="124">
        <v>38</v>
      </c>
      <c r="D2" s="125">
        <v>0</v>
      </c>
      <c r="E2" s="125">
        <v>0</v>
      </c>
      <c r="F2" s="125">
        <v>1</v>
      </c>
      <c r="G2" s="125">
        <v>0</v>
      </c>
      <c r="H2" s="125">
        <v>0</v>
      </c>
      <c r="I2" s="125">
        <v>1</v>
      </c>
      <c r="J2" s="125">
        <v>1</v>
      </c>
      <c r="K2" s="125">
        <v>0</v>
      </c>
    </row>
    <row r="4" spans="2:11" x14ac:dyDescent="0.3">
      <c r="D4" s="125">
        <v>1</v>
      </c>
      <c r="E4" s="125">
        <v>1</v>
      </c>
      <c r="F4" s="125">
        <v>0</v>
      </c>
      <c r="G4" s="125">
        <v>1</v>
      </c>
      <c r="H4" s="125">
        <v>1</v>
      </c>
      <c r="I4" s="125">
        <v>0</v>
      </c>
      <c r="J4" s="125">
        <v>0</v>
      </c>
      <c r="K4" s="125">
        <v>1</v>
      </c>
    </row>
    <row r="7" spans="2:11" x14ac:dyDescent="0.3">
      <c r="J7" s="124">
        <v>1</v>
      </c>
    </row>
    <row r="8" spans="2:11" x14ac:dyDescent="0.3">
      <c r="D8" s="125">
        <v>1</v>
      </c>
      <c r="E8" s="125">
        <v>1</v>
      </c>
      <c r="F8" s="125">
        <v>0</v>
      </c>
      <c r="G8" s="125">
        <v>1</v>
      </c>
      <c r="H8" s="125">
        <v>1</v>
      </c>
      <c r="I8" s="125">
        <v>0</v>
      </c>
      <c r="J8" s="125">
        <v>0</v>
      </c>
      <c r="K8" s="125">
        <v>1</v>
      </c>
    </row>
    <row r="9" spans="2:11" x14ac:dyDescent="0.3">
      <c r="D9" s="124">
        <v>0</v>
      </c>
      <c r="E9" s="124">
        <v>0</v>
      </c>
      <c r="F9" s="124">
        <v>0</v>
      </c>
      <c r="G9" s="124">
        <v>0</v>
      </c>
      <c r="H9" s="124">
        <v>0</v>
      </c>
      <c r="I9" s="124">
        <v>0</v>
      </c>
      <c r="J9" s="124">
        <v>0</v>
      </c>
      <c r="K9" s="124">
        <v>1</v>
      </c>
    </row>
    <row r="10" spans="2:11" x14ac:dyDescent="0.3">
      <c r="D10" s="124">
        <v>1</v>
      </c>
      <c r="E10" s="124">
        <v>1</v>
      </c>
      <c r="F10" s="124">
        <v>0</v>
      </c>
      <c r="G10" s="124">
        <v>1</v>
      </c>
      <c r="H10" s="124">
        <v>1</v>
      </c>
      <c r="I10" s="124">
        <v>0</v>
      </c>
      <c r="J10" s="124">
        <v>1</v>
      </c>
      <c r="K10" s="124">
        <v>0</v>
      </c>
    </row>
    <row r="13" spans="2:11" x14ac:dyDescent="0.3">
      <c r="B13" s="124">
        <v>-38</v>
      </c>
      <c r="D13" s="125">
        <v>1</v>
      </c>
      <c r="E13" s="125">
        <v>1</v>
      </c>
      <c r="F13" s="125">
        <v>0</v>
      </c>
      <c r="G13" s="125">
        <v>1</v>
      </c>
      <c r="H13" s="125">
        <v>1</v>
      </c>
      <c r="I13" s="125">
        <v>0</v>
      </c>
      <c r="J13" s="125">
        <v>1</v>
      </c>
      <c r="K13" s="125">
        <v>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A0EB04-D9FE-0642-A78D-CD04D9CDE94C}">
  <dimension ref="B1:R9"/>
  <sheetViews>
    <sheetView showGridLines="0" workbookViewId="0">
      <selection activeCell="I2" sqref="I2:O2"/>
    </sheetView>
  </sheetViews>
  <sheetFormatPr baseColWidth="10" defaultRowHeight="26" x14ac:dyDescent="0.3"/>
  <cols>
    <col min="1" max="1" width="10.83203125" style="124"/>
    <col min="2" max="2" width="14.83203125" style="124" bestFit="1" customWidth="1"/>
    <col min="3" max="3" width="11.5" style="124" bestFit="1" customWidth="1"/>
    <col min="4" max="4" width="10.83203125" style="124"/>
    <col min="5" max="19" width="5.83203125" style="124" customWidth="1"/>
    <col min="20" max="16384" width="10.83203125" style="124"/>
  </cols>
  <sheetData>
    <row r="1" spans="2:18" ht="27" thickBot="1" x14ac:dyDescent="0.35"/>
    <row r="2" spans="2:18" ht="27" thickBot="1" x14ac:dyDescent="0.35">
      <c r="B2" s="124" t="s">
        <v>91</v>
      </c>
      <c r="C2" s="124">
        <v>110010</v>
      </c>
      <c r="I2" s="128">
        <v>110010100</v>
      </c>
      <c r="J2" s="129"/>
      <c r="K2" s="129"/>
      <c r="L2" s="129"/>
      <c r="M2" s="129"/>
      <c r="N2" s="129"/>
      <c r="O2" s="130"/>
    </row>
    <row r="3" spans="2:18" x14ac:dyDescent="0.3">
      <c r="B3" s="124" t="s">
        <v>92</v>
      </c>
      <c r="C3" s="124">
        <v>1101</v>
      </c>
      <c r="D3" s="124">
        <v>4</v>
      </c>
    </row>
    <row r="4" spans="2:18" x14ac:dyDescent="0.3">
      <c r="B4" s="124" t="s">
        <v>93</v>
      </c>
      <c r="C4" s="124">
        <v>100</v>
      </c>
    </row>
    <row r="5" spans="2:18" x14ac:dyDescent="0.3">
      <c r="E5" s="126">
        <v>1</v>
      </c>
      <c r="F5" s="126">
        <v>1</v>
      </c>
      <c r="G5" s="126">
        <v>0</v>
      </c>
      <c r="H5" s="126">
        <v>1</v>
      </c>
      <c r="J5" s="124">
        <v>1</v>
      </c>
      <c r="K5" s="124">
        <v>1</v>
      </c>
      <c r="L5" s="124">
        <v>0</v>
      </c>
      <c r="M5" s="124">
        <v>0</v>
      </c>
      <c r="N5" s="124">
        <v>1</v>
      </c>
      <c r="O5" s="124">
        <v>0</v>
      </c>
      <c r="P5" s="127">
        <v>0</v>
      </c>
      <c r="Q5" s="127">
        <v>0</v>
      </c>
      <c r="R5" s="127">
        <v>0</v>
      </c>
    </row>
    <row r="6" spans="2:18" x14ac:dyDescent="0.3">
      <c r="J6" s="126">
        <v>1</v>
      </c>
      <c r="K6" s="126">
        <v>1</v>
      </c>
      <c r="L6" s="126">
        <v>0</v>
      </c>
      <c r="M6" s="126">
        <v>1</v>
      </c>
    </row>
    <row r="7" spans="2:18" x14ac:dyDescent="0.3">
      <c r="J7" s="124">
        <v>0</v>
      </c>
      <c r="K7" s="124">
        <v>0</v>
      </c>
      <c r="L7" s="124">
        <v>0</v>
      </c>
      <c r="M7" s="124">
        <v>1</v>
      </c>
      <c r="N7" s="124">
        <v>1</v>
      </c>
      <c r="O7" s="124">
        <v>0</v>
      </c>
      <c r="P7" s="127">
        <v>0</v>
      </c>
    </row>
    <row r="8" spans="2:18" x14ac:dyDescent="0.3">
      <c r="M8" s="126">
        <v>1</v>
      </c>
      <c r="N8" s="126">
        <v>1</v>
      </c>
      <c r="O8" s="126">
        <v>0</v>
      </c>
      <c r="P8" s="126">
        <v>1</v>
      </c>
    </row>
    <row r="9" spans="2:18" x14ac:dyDescent="0.3">
      <c r="M9" s="124">
        <v>0</v>
      </c>
      <c r="N9" s="124">
        <v>0</v>
      </c>
      <c r="O9" s="124">
        <v>0</v>
      </c>
      <c r="P9" s="124">
        <v>1</v>
      </c>
      <c r="Q9" s="127">
        <v>0</v>
      </c>
      <c r="R9" s="127">
        <v>0</v>
      </c>
    </row>
  </sheetData>
  <mergeCells count="1">
    <mergeCell ref="I2:O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Logical Gates</vt:lpstr>
      <vt:lpstr>OTHER-BASES-TO-DECIMAL  </vt:lpstr>
      <vt:lpstr>Computer Memory Capacity</vt:lpstr>
      <vt:lpstr>EXAMPLE 5</vt:lpstr>
      <vt:lpstr>D flip-flop-Nand</vt:lpstr>
      <vt:lpstr>D flip-flop nor</vt:lpstr>
      <vt:lpstr>Sheet10</vt:lpstr>
      <vt:lpstr>Sheet11</vt:lpstr>
      <vt:lpstr>Sheet12</vt:lpstr>
      <vt:lpstr>Sheet1 (2)</vt:lpstr>
      <vt:lpstr>Sheet3</vt:lpstr>
      <vt:lpstr>Sheet4</vt:lpstr>
      <vt:lpstr>Sheet16</vt:lpstr>
      <vt:lpstr>Sheet17</vt:lpstr>
      <vt:lpstr>Sheet14</vt:lpstr>
      <vt:lpstr>Logical Gates (2)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Javad.AmeriSianaki</dc:creator>
  <cp:lastModifiedBy>Javad.AmeriSianaki</cp:lastModifiedBy>
  <dcterms:created xsi:type="dcterms:W3CDTF">2024-11-05T14:09:09Z</dcterms:created>
  <dcterms:modified xsi:type="dcterms:W3CDTF">2024-11-06T20:37:03Z</dcterms:modified>
</cp:coreProperties>
</file>